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_Sc_(Perso)\Http\www.Service-Chimie.fr\4 Central\"/>
    </mc:Choice>
  </mc:AlternateContent>
  <xr:revisionPtr revIDLastSave="0" documentId="13_ncr:1_{1C9F7C7A-7985-4BB8-B9FE-A9AEF64DE7F9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Calculette" sheetId="1" r:id="rId1"/>
  </sheets>
  <definedNames>
    <definedName name="Print_Area" localSheetId="0">Calculette!$B$23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7" i="1" l="1"/>
  <c r="N28" i="1"/>
  <c r="P28" i="1"/>
  <c r="Q28" i="1" s="1"/>
  <c r="N30" i="1" l="1"/>
  <c r="N16" i="1"/>
  <c r="Q16" i="1" l="1"/>
  <c r="F36" i="1"/>
  <c r="H45" i="1"/>
  <c r="E36" i="1"/>
  <c r="E45" i="1"/>
  <c r="H41" i="1" l="1"/>
  <c r="Q27" i="1"/>
  <c r="Q21" i="1"/>
  <c r="M45" i="1" s="1"/>
  <c r="L27" i="1"/>
  <c r="J38" i="1" s="1"/>
  <c r="H43" i="1"/>
  <c r="P21" i="1"/>
  <c r="P18" i="1"/>
  <c r="P16" i="1"/>
  <c r="N21" i="1"/>
  <c r="N18" i="1"/>
  <c r="L21" i="1"/>
  <c r="J45" i="1" s="1"/>
  <c r="L18" i="1"/>
  <c r="J43" i="1" s="1"/>
  <c r="L16" i="1"/>
  <c r="J41" i="1" s="1"/>
  <c r="Q18" i="1"/>
  <c r="M41" i="1"/>
  <c r="Q30" i="1" l="1"/>
  <c r="M38" i="1" s="1"/>
  <c r="P30" i="1"/>
  <c r="H38" i="1" s="1"/>
  <c r="S27" i="1"/>
  <c r="L28" i="1"/>
  <c r="J39" i="1" s="1"/>
  <c r="S21" i="1"/>
  <c r="S18" i="1"/>
  <c r="S16" i="1"/>
  <c r="M43" i="1"/>
  <c r="S28" i="1" l="1"/>
  <c r="S30" i="1"/>
  <c r="Q41" i="1"/>
  <c r="S41" i="1" s="1"/>
  <c r="Q43" i="1" l="1"/>
  <c r="S43" i="1" s="1"/>
  <c r="Q45" i="1"/>
  <c r="S45" i="1" s="1"/>
</calcChain>
</file>

<file path=xl/sharedStrings.xml><?xml version="1.0" encoding="utf-8"?>
<sst xmlns="http://schemas.openxmlformats.org/spreadsheetml/2006/main" count="80" uniqueCount="58">
  <si>
    <t>Masque FM-P1 0C0V</t>
  </si>
  <si>
    <t xml:space="preserve">nb personnes </t>
  </si>
  <si>
    <t>jours</t>
  </si>
  <si>
    <t>Masques à usage unique</t>
  </si>
  <si>
    <t>niveau de protection 3µm</t>
  </si>
  <si>
    <t>Prix Unitaire</t>
  </si>
  <si>
    <t>nb jours</t>
  </si>
  <si>
    <t>Coût Euros</t>
  </si>
  <si>
    <t>Quantité</t>
  </si>
  <si>
    <t xml:space="preserve"> /masque</t>
  </si>
  <si>
    <t>Masques lavables</t>
  </si>
  <si>
    <t>Masques tissu</t>
  </si>
  <si>
    <t>Coût masque FM-P1 0C0V</t>
  </si>
  <si>
    <t>Euros /jours</t>
  </si>
  <si>
    <t>jours avec filtres inclus</t>
  </si>
  <si>
    <t xml:space="preserve"> /filtre</t>
  </si>
  <si>
    <t>Coût total</t>
  </si>
  <si>
    <t xml:space="preserve">Économies réalisées sur un an </t>
  </si>
  <si>
    <t>Coût masques FFP</t>
  </si>
  <si>
    <t>Coût masques chirurgicaux</t>
  </si>
  <si>
    <t>lavages</t>
  </si>
  <si>
    <t>Economie Euros</t>
  </si>
  <si>
    <t>Service Chimie</t>
  </si>
  <si>
    <t>5 place de l'Eglise</t>
  </si>
  <si>
    <t>77400 St Thibault des Vignes</t>
  </si>
  <si>
    <t>France</t>
  </si>
  <si>
    <t>www.service-chimie.fr</t>
  </si>
  <si>
    <t>Contactez nous !</t>
  </si>
  <si>
    <t>nombre de lavages</t>
  </si>
  <si>
    <t>…</t>
  </si>
  <si>
    <t>Economie</t>
  </si>
  <si>
    <t xml:space="preserve">Nombre de personnes à protéger  </t>
  </si>
  <si>
    <t xml:space="preserve">jours avec filtres additionels </t>
  </si>
  <si>
    <t xml:space="preserve">Modifiez en fonction de vos besoins et des solutions envisagées, les cases  : </t>
  </si>
  <si>
    <t xml:space="preserve">Nombre de jours de protection  </t>
  </si>
  <si>
    <r>
      <t>Comparaison des coûts</t>
    </r>
    <r>
      <rPr>
        <sz val="11"/>
        <color theme="1" tint="0.499984740745262"/>
        <rFont val="Calibri"/>
        <family val="2"/>
        <scheme val="minor"/>
      </rPr>
      <t xml:space="preserve"> (Masques à usage unique ou lavable)</t>
    </r>
  </si>
  <si>
    <t>Tel: +33 (0) 164 308 922 - Fax: +33 (0)1 64 30 87 49</t>
  </si>
  <si>
    <t>Calculette de comparaison des coûts et des quantités</t>
  </si>
  <si>
    <t xml:space="preserve"> masques</t>
  </si>
  <si>
    <t>masques</t>
  </si>
  <si>
    <t>filtres</t>
  </si>
  <si>
    <t>+</t>
  </si>
  <si>
    <t xml:space="preserve">personnes </t>
  </si>
  <si>
    <r>
      <rPr>
        <b/>
        <sz val="11"/>
        <color rgb="FF000000"/>
        <rFont val="Calibri"/>
        <family val="2"/>
        <scheme val="minor"/>
      </rPr>
      <t>Masques FFP</t>
    </r>
    <r>
      <rPr>
        <sz val="8"/>
        <color rgb="FF000000"/>
        <rFont val="Calibri"/>
        <family val="2"/>
        <scheme val="minor"/>
      </rPr>
      <t xml:space="preserve"> (4h d'utilisation)</t>
    </r>
  </si>
  <si>
    <r>
      <t>Masques chirurgicaux</t>
    </r>
    <r>
      <rPr>
        <sz val="8"/>
        <color rgb="FF000000"/>
        <rFont val="Calibri"/>
        <family val="2"/>
        <scheme val="minor"/>
      </rPr>
      <t xml:space="preserve"> (4h d'utilisation)</t>
    </r>
  </si>
  <si>
    <r>
      <t>Packs 1 Masques + 5 filtres</t>
    </r>
    <r>
      <rPr>
        <sz val="8"/>
        <color rgb="FF000000"/>
        <rFont val="Calibri"/>
        <family val="2"/>
        <scheme val="minor"/>
      </rPr>
      <t xml:space="preserve"> (8 heures lavable 20 fois)</t>
    </r>
  </si>
  <si>
    <r>
      <t>Filtres additionnels</t>
    </r>
    <r>
      <rPr>
        <sz val="8"/>
        <color rgb="FF000000"/>
        <rFont val="Calibri"/>
        <family val="2"/>
        <scheme val="minor"/>
      </rPr>
      <t xml:space="preserve"> (consommables)</t>
    </r>
  </si>
  <si>
    <t>kits masques + ffiltres</t>
  </si>
  <si>
    <t>Coût total Euros</t>
  </si>
  <si>
    <t>Coût / jour / personne</t>
  </si>
  <si>
    <r>
      <t>&gt; 99%</t>
    </r>
    <r>
      <rPr>
        <sz val="9"/>
        <color rgb="FF00B050"/>
        <rFont val="Calibri"/>
        <family val="2"/>
        <scheme val="minor"/>
      </rPr>
      <t>***</t>
    </r>
    <r>
      <rPr>
        <sz val="9"/>
        <color rgb="FF000000"/>
        <rFont val="Calibri"/>
        <family val="2"/>
        <scheme val="minor"/>
      </rPr>
      <t xml:space="preserve"> </t>
    </r>
  </si>
  <si>
    <r>
      <t>&gt;70%</t>
    </r>
    <r>
      <rPr>
        <sz val="9"/>
        <color rgb="FFFF6600"/>
        <rFont val="Calibri"/>
        <family val="2"/>
        <scheme val="minor"/>
      </rPr>
      <t>*</t>
    </r>
    <r>
      <rPr>
        <sz val="9"/>
        <color rgb="FF000000"/>
        <rFont val="Calibri"/>
        <family val="2"/>
        <scheme val="minor"/>
      </rPr>
      <t xml:space="preserve">  à 90%</t>
    </r>
    <r>
      <rPr>
        <sz val="9"/>
        <color theme="7" tint="-0.249977111117893"/>
        <rFont val="Calibri"/>
        <family val="2"/>
        <scheme val="minor"/>
      </rPr>
      <t>**</t>
    </r>
  </si>
  <si>
    <r>
      <t>&gt; 90%</t>
    </r>
    <r>
      <rPr>
        <sz val="9"/>
        <color theme="7" tint="-0.249977111117893"/>
        <rFont val="Calibri"/>
        <family val="2"/>
        <scheme val="minor"/>
      </rPr>
      <t xml:space="preserve">** </t>
    </r>
  </si>
  <si>
    <r>
      <t>&gt;99%</t>
    </r>
    <r>
      <rPr>
        <sz val="9"/>
        <color rgb="FF00B050"/>
        <rFont val="Calibri"/>
        <family val="2"/>
        <scheme val="minor"/>
      </rPr>
      <t>***</t>
    </r>
  </si>
  <si>
    <t>Protection</t>
  </si>
  <si>
    <t>Niveau de protection</t>
  </si>
  <si>
    <t>Coût masques en tissu</t>
  </si>
  <si>
    <t>filtres coplémentaires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</si>
</sst>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_ * #,##0.00_ ;_ * \-#,##0.00_ ;_ * &quot;-&quot;??_ ;_ @_ "/>
    <numFmt numFmtId="165" formatCode="_ * #,##0_ ;_ * \-#,##0_ ;_ * &quot;-&quot;??_ ;_ @_ "/>
    <numFmt numFmtId="166" formatCode="_-* #,##0.00\ [$€-40C]_-;\-* #,##0.00\ [$€-40C]_-;_-* &quot;-&quot;??\ [$€-40C]_-;_-@_-"/>
    <numFmt numFmtId="167" formatCode="0.0"/>
  </numFmts>
  <fonts count="96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u/>
      <sz val="11"/>
      <color rgb="FF954F72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Arial Narrow"/>
      <family val="2"/>
    </font>
    <font>
      <b/>
      <sz val="14"/>
      <color rgb="FFC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color rgb="FF595959"/>
      <name val="Calibri"/>
      <family val="2"/>
      <scheme val="minor"/>
    </font>
    <font>
      <b/>
      <sz val="10"/>
      <color rgb="FF000000"/>
      <name val="Arial Narrow"/>
      <family val="2"/>
    </font>
    <font>
      <b/>
      <sz val="14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0"/>
      <color rgb="FF000000"/>
      <name val="Arial Narrow"/>
      <family val="2"/>
    </font>
    <font>
      <i/>
      <u/>
      <sz val="11"/>
      <color rgb="FF000000"/>
      <name val="Calibri"/>
      <family val="2"/>
      <scheme val="minor"/>
    </font>
    <font>
      <i/>
      <sz val="9"/>
      <color rgb="FF808080"/>
      <name val="Arial Narrow"/>
      <family val="2"/>
    </font>
    <font>
      <i/>
      <sz val="10"/>
      <color rgb="FF808080"/>
      <name val="Arial Narrow"/>
      <family val="2"/>
    </font>
    <font>
      <b/>
      <i/>
      <sz val="11"/>
      <color rgb="FF000000"/>
      <name val="Calibri"/>
      <family val="2"/>
      <scheme val="minor"/>
    </font>
    <font>
      <i/>
      <sz val="10"/>
      <color rgb="FF595959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595959"/>
      <name val="Arial Narrow"/>
      <family val="2"/>
    </font>
    <font>
      <sz val="11"/>
      <color rgb="FFA6A6A6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rgb="FFA6A6A6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rgb="FF00B05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8" tint="-0.249977111117893"/>
      <name val="Calibri Light"/>
      <family val="2"/>
      <scheme val="major"/>
    </font>
    <font>
      <b/>
      <sz val="11"/>
      <color rgb="FF00B05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11"/>
      <color theme="9" tint="0.7999816888943144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i/>
      <sz val="10"/>
      <color theme="5" tint="0.79998168889431442"/>
      <name val="Arial Narrow"/>
      <family val="2"/>
    </font>
    <font>
      <sz val="11"/>
      <color theme="5" tint="0.79998168889431442"/>
      <name val="Calibri"/>
      <family val="2"/>
      <scheme val="minor"/>
    </font>
    <font>
      <sz val="11"/>
      <color theme="7" tint="0.79998168889431442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8"/>
      <color theme="8" tint="-0.249977111117893"/>
      <name val="Calibri Light"/>
      <family val="2"/>
      <scheme val="major"/>
    </font>
    <font>
      <b/>
      <sz val="9"/>
      <name val="Calibri"/>
      <family val="2"/>
      <scheme val="minor"/>
    </font>
    <font>
      <sz val="9"/>
      <color theme="1" tint="0.499984740745262"/>
      <name val="Arial Narrow"/>
      <family val="2"/>
    </font>
    <font>
      <b/>
      <sz val="9"/>
      <color theme="1" tint="0.499984740745262"/>
      <name val="Arial Narrow"/>
      <family val="2"/>
    </font>
    <font>
      <sz val="11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9"/>
      <color theme="5" tint="0.79998168889431442"/>
      <name val="Arial Narrow"/>
      <family val="2"/>
    </font>
    <font>
      <sz val="9"/>
      <color theme="4" tint="-0.499984740745262"/>
      <name val="Arial Narrow"/>
      <family val="2"/>
    </font>
    <font>
      <sz val="11"/>
      <color theme="4" tint="-0.499984740745262"/>
      <name val="Calibri"/>
      <family val="2"/>
      <scheme val="minor"/>
    </font>
    <font>
      <i/>
      <sz val="11"/>
      <color theme="4" tint="-0.499984740745262"/>
      <name val="Calibri"/>
      <family val="2"/>
      <scheme val="minor"/>
    </font>
    <font>
      <sz val="8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FF0000"/>
      <name val="Calibri Light"/>
      <family val="2"/>
      <scheme val="major"/>
    </font>
    <font>
      <sz val="9"/>
      <color rgb="FFFF0000"/>
      <name val="Arial Narrow"/>
      <family val="2"/>
    </font>
    <font>
      <b/>
      <sz val="14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sz val="10"/>
      <color theme="9" tint="0.79998168889431442"/>
      <name val="Calibri"/>
      <family val="2"/>
      <scheme val="minor"/>
    </font>
    <font>
      <sz val="9"/>
      <color theme="1"/>
      <name val="Arial Narrow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9"/>
      <color theme="1" tint="0.499984740745262"/>
      <name val="Arial Narrow"/>
      <family val="2"/>
    </font>
    <font>
      <i/>
      <sz val="9"/>
      <color theme="1" tint="0.499984740745262"/>
      <name val="Calibri"/>
      <family val="2"/>
      <scheme val="minor"/>
    </font>
    <font>
      <i/>
      <sz val="9"/>
      <color rgb="FF595959"/>
      <name val="Arial Narrow"/>
      <family val="2"/>
    </font>
    <font>
      <i/>
      <sz val="9"/>
      <color theme="9" tint="0.79998168889431442"/>
      <name val="Calibri"/>
      <family val="2"/>
      <scheme val="minor"/>
    </font>
    <font>
      <sz val="9"/>
      <color rgb="FF00B050"/>
      <name val="Calibri"/>
      <family val="2"/>
      <scheme val="minor"/>
    </font>
    <font>
      <sz val="9"/>
      <color theme="7" tint="-0.249977111117893"/>
      <name val="Calibri"/>
      <family val="2"/>
      <scheme val="minor"/>
    </font>
    <font>
      <sz val="9"/>
      <color rgb="FFFF6600"/>
      <name val="Calibri"/>
      <family val="2"/>
      <scheme val="minor"/>
    </font>
    <font>
      <sz val="8"/>
      <color theme="5" tint="-0.249977111117893"/>
      <name val="Calibri"/>
      <family val="2"/>
      <scheme val="minor"/>
    </font>
    <font>
      <sz val="8"/>
      <color theme="4" tint="-0.499984740745262"/>
      <name val="Calibri"/>
      <family val="2"/>
      <scheme val="minor"/>
    </font>
    <font>
      <i/>
      <sz val="8"/>
      <color theme="1" tint="0.499984740745262"/>
      <name val="Calibri"/>
      <family val="2"/>
      <scheme val="minor"/>
    </font>
    <font>
      <i/>
      <sz val="8"/>
      <color rgb="FF000000"/>
      <name val="Calibri"/>
      <family val="2"/>
      <scheme val="minor"/>
    </font>
    <font>
      <b/>
      <i/>
      <sz val="11"/>
      <color theme="1" tint="0.499984740745262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9"/>
      <color theme="9" tint="0.79998168889431442"/>
      <name val="Arial Narrow"/>
      <family val="2"/>
    </font>
    <font>
      <b/>
      <sz val="11"/>
      <color theme="9" tint="0.79998168889431442"/>
      <name val="Calibri"/>
      <family val="2"/>
      <scheme val="minor"/>
    </font>
    <font>
      <b/>
      <u/>
      <sz val="11"/>
      <color rgb="FF0563C1"/>
      <name val="Calibri"/>
      <family val="2"/>
      <scheme val="minor"/>
    </font>
  </fonts>
  <fills count="5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E1F2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rgb="FF000000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7" tint="0.39997558519241921"/>
      </left>
      <right style="thin">
        <color theme="7" tint="0.39997558519241921"/>
      </right>
      <top style="thin">
        <color theme="7" tint="0.39997558519241921"/>
      </top>
      <bottom style="thin">
        <color theme="7" tint="0.39997558519241921"/>
      </bottom>
      <diagonal/>
    </border>
    <border>
      <left/>
      <right style="medium">
        <color indexed="64"/>
      </right>
      <top/>
      <bottom/>
      <diagonal/>
    </border>
  </borders>
  <cellStyleXfs count="46">
    <xf numFmtId="0" fontId="0" fillId="0" borderId="0"/>
    <xf numFmtId="164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327">
    <xf numFmtId="0" fontId="0" fillId="0" borderId="0" xfId="0"/>
    <xf numFmtId="1" fontId="51" fillId="33" borderId="10" xfId="0" applyNumberFormat="1" applyFont="1" applyFill="1" applyBorder="1" applyAlignment="1" applyProtection="1">
      <alignment horizontal="center" vertical="center"/>
      <protection locked="0"/>
    </xf>
    <xf numFmtId="8" fontId="51" fillId="33" borderId="10" xfId="0" applyNumberFormat="1" applyFont="1" applyFill="1" applyBorder="1" applyAlignment="1" applyProtection="1">
      <alignment horizontal="center" vertical="center"/>
      <protection locked="0"/>
    </xf>
    <xf numFmtId="0" fontId="51" fillId="33" borderId="10" xfId="0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40" borderId="0" xfId="0" applyFill="1" applyBorder="1" applyProtection="1"/>
    <xf numFmtId="0" fontId="0" fillId="0" borderId="0" xfId="0" applyBorder="1" applyProtection="1"/>
    <xf numFmtId="0" fontId="21" fillId="0" borderId="0" xfId="0" applyFont="1" applyBorder="1" applyAlignment="1" applyProtection="1">
      <alignment horizontal="center"/>
    </xf>
    <xf numFmtId="0" fontId="22" fillId="0" borderId="0" xfId="0" applyFont="1" applyBorder="1" applyProtection="1"/>
    <xf numFmtId="0" fontId="0" fillId="0" borderId="0" xfId="0" applyBorder="1" applyAlignment="1" applyProtection="1">
      <alignment horizontal="right"/>
    </xf>
    <xf numFmtId="8" fontId="0" fillId="0" borderId="0" xfId="0" applyNumberFormat="1" applyBorder="1" applyAlignment="1" applyProtection="1">
      <alignment horizontal="right"/>
    </xf>
    <xf numFmtId="3" fontId="0" fillId="0" borderId="0" xfId="0" applyNumberFormat="1" applyBorder="1" applyAlignment="1" applyProtection="1">
      <alignment horizontal="center"/>
    </xf>
    <xf numFmtId="8" fontId="0" fillId="0" borderId="0" xfId="0" applyNumberFormat="1" applyBorder="1" applyProtection="1"/>
    <xf numFmtId="0" fontId="48" fillId="0" borderId="0" xfId="0" applyFont="1" applyBorder="1" applyAlignment="1" applyProtection="1"/>
    <xf numFmtId="3" fontId="23" fillId="0" borderId="0" xfId="0" applyNumberFormat="1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center" vertical="center"/>
    </xf>
    <xf numFmtId="0" fontId="57" fillId="0" borderId="0" xfId="0" applyFont="1" applyBorder="1" applyAlignment="1" applyProtection="1">
      <alignment horizontal="right" vertical="center"/>
    </xf>
    <xf numFmtId="0" fontId="51" fillId="33" borderId="13" xfId="0" applyFont="1" applyFill="1" applyBorder="1" applyAlignment="1" applyProtection="1">
      <alignment horizontal="center" vertical="center"/>
    </xf>
    <xf numFmtId="0" fontId="46" fillId="0" borderId="0" xfId="0" applyFont="1" applyBorder="1" applyAlignment="1" applyProtection="1">
      <alignment horizontal="right" vertical="center"/>
    </xf>
    <xf numFmtId="0" fontId="22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right" vertical="center"/>
    </xf>
    <xf numFmtId="8" fontId="0" fillId="0" borderId="0" xfId="0" applyNumberFormat="1" applyBorder="1" applyAlignment="1" applyProtection="1">
      <alignment horizontal="right" vertical="center"/>
    </xf>
    <xf numFmtId="0" fontId="0" fillId="0" borderId="0" xfId="0" applyBorder="1" applyAlignment="1" applyProtection="1">
      <alignment horizontal="center" vertical="center"/>
    </xf>
    <xf numFmtId="3" fontId="0" fillId="0" borderId="0" xfId="0" applyNumberFormat="1" applyBorder="1" applyAlignment="1" applyProtection="1">
      <alignment horizontal="center" vertical="center"/>
    </xf>
    <xf numFmtId="8" fontId="24" fillId="0" borderId="0" xfId="0" applyNumberFormat="1" applyFont="1" applyBorder="1" applyAlignment="1" applyProtection="1">
      <alignment horizontal="right" vertical="center"/>
    </xf>
    <xf numFmtId="1" fontId="24" fillId="0" borderId="0" xfId="0" applyNumberFormat="1" applyFont="1" applyBorder="1" applyAlignment="1" applyProtection="1">
      <alignment horizontal="center" vertical="center"/>
    </xf>
    <xf numFmtId="8" fontId="0" fillId="0" borderId="0" xfId="0" applyNumberFormat="1" applyBorder="1" applyAlignment="1" applyProtection="1">
      <alignment horizontal="center" vertical="center"/>
    </xf>
    <xf numFmtId="0" fontId="0" fillId="43" borderId="0" xfId="0" applyFill="1" applyBorder="1" applyProtection="1"/>
    <xf numFmtId="0" fontId="28" fillId="34" borderId="0" xfId="0" applyFont="1" applyFill="1" applyBorder="1" applyAlignment="1" applyProtection="1">
      <alignment horizontal="left"/>
    </xf>
    <xf numFmtId="0" fontId="28" fillId="34" borderId="0" xfId="0" applyFont="1" applyFill="1" applyBorder="1" applyAlignment="1" applyProtection="1">
      <alignment horizontal="center"/>
    </xf>
    <xf numFmtId="0" fontId="27" fillId="34" borderId="0" xfId="0" applyFont="1" applyFill="1" applyBorder="1" applyAlignment="1" applyProtection="1">
      <alignment horizontal="center"/>
    </xf>
    <xf numFmtId="0" fontId="28" fillId="34" borderId="0" xfId="0" applyFont="1" applyFill="1" applyBorder="1" applyAlignment="1" applyProtection="1">
      <alignment horizontal="right"/>
    </xf>
    <xf numFmtId="0" fontId="28" fillId="34" borderId="0" xfId="0" applyNumberFormat="1" applyFont="1" applyFill="1" applyBorder="1" applyAlignment="1" applyProtection="1">
      <alignment horizontal="right"/>
    </xf>
    <xf numFmtId="3" fontId="28" fillId="34" borderId="0" xfId="0" applyNumberFormat="1" applyFont="1" applyFill="1" applyBorder="1" applyAlignment="1" applyProtection="1">
      <alignment horizontal="center"/>
    </xf>
    <xf numFmtId="0" fontId="28" fillId="34" borderId="0" xfId="0" applyNumberFormat="1" applyFont="1" applyFill="1" applyBorder="1" applyAlignment="1" applyProtection="1">
      <alignment horizontal="center"/>
    </xf>
    <xf numFmtId="0" fontId="29" fillId="43" borderId="0" xfId="0" applyFont="1" applyFill="1" applyBorder="1" applyProtection="1"/>
    <xf numFmtId="0" fontId="31" fillId="34" borderId="0" xfId="0" applyFont="1" applyFill="1" applyBorder="1" applyProtection="1"/>
    <xf numFmtId="0" fontId="29" fillId="0" borderId="0" xfId="0" applyFont="1" applyProtection="1"/>
    <xf numFmtId="0" fontId="0" fillId="34" borderId="0" xfId="0" applyFill="1" applyBorder="1" applyProtection="1"/>
    <xf numFmtId="0" fontId="32" fillId="34" borderId="0" xfId="0" applyFont="1" applyFill="1" applyBorder="1" applyAlignment="1" applyProtection="1">
      <alignment horizontal="right"/>
    </xf>
    <xf numFmtId="0" fontId="33" fillId="34" borderId="0" xfId="0" applyFont="1" applyFill="1" applyBorder="1" applyProtection="1"/>
    <xf numFmtId="0" fontId="30" fillId="34" borderId="0" xfId="0" applyFont="1" applyFill="1" applyBorder="1" applyProtection="1"/>
    <xf numFmtId="0" fontId="34" fillId="34" borderId="0" xfId="0" applyFont="1" applyFill="1" applyBorder="1" applyAlignment="1" applyProtection="1">
      <alignment horizontal="center"/>
    </xf>
    <xf numFmtId="8" fontId="35" fillId="34" borderId="0" xfId="0" applyNumberFormat="1" applyFont="1" applyFill="1" applyBorder="1" applyAlignment="1" applyProtection="1">
      <alignment horizontal="right"/>
    </xf>
    <xf numFmtId="3" fontId="35" fillId="34" borderId="0" xfId="0" applyNumberFormat="1" applyFont="1" applyFill="1" applyBorder="1" applyAlignment="1" applyProtection="1">
      <alignment horizontal="center"/>
    </xf>
    <xf numFmtId="8" fontId="35" fillId="34" borderId="0" xfId="0" applyNumberFormat="1" applyFont="1" applyFill="1" applyBorder="1" applyAlignment="1" applyProtection="1">
      <alignment horizontal="center"/>
    </xf>
    <xf numFmtId="0" fontId="21" fillId="34" borderId="0" xfId="0" applyFont="1" applyFill="1" applyBorder="1" applyAlignment="1" applyProtection="1">
      <alignment horizontal="center"/>
    </xf>
    <xf numFmtId="0" fontId="37" fillId="34" borderId="0" xfId="0" applyFont="1" applyFill="1" applyBorder="1" applyProtection="1"/>
    <xf numFmtId="0" fontId="22" fillId="34" borderId="0" xfId="0" applyFont="1" applyFill="1" applyBorder="1" applyProtection="1"/>
    <xf numFmtId="0" fontId="38" fillId="34" borderId="0" xfId="0" applyFont="1" applyFill="1" applyBorder="1" applyAlignment="1" applyProtection="1">
      <alignment horizontal="center" vertical="center"/>
    </xf>
    <xf numFmtId="8" fontId="39" fillId="35" borderId="11" xfId="0" applyNumberFormat="1" applyFont="1" applyFill="1" applyBorder="1" applyAlignment="1" applyProtection="1">
      <alignment horizontal="right" vertical="center"/>
    </xf>
    <xf numFmtId="0" fontId="24" fillId="34" borderId="0" xfId="0" applyFont="1" applyFill="1" applyBorder="1" applyAlignment="1" applyProtection="1">
      <alignment horizontal="center" vertical="center"/>
    </xf>
    <xf numFmtId="3" fontId="0" fillId="34" borderId="0" xfId="0" applyNumberFormat="1" applyFill="1" applyBorder="1" applyAlignment="1" applyProtection="1">
      <alignment horizontal="center" vertical="center"/>
    </xf>
    <xf numFmtId="8" fontId="0" fillId="34" borderId="0" xfId="0" applyNumberFormat="1" applyFill="1" applyBorder="1" applyAlignment="1" applyProtection="1">
      <alignment horizontal="center" vertical="center"/>
    </xf>
    <xf numFmtId="0" fontId="0" fillId="34" borderId="0" xfId="0" applyFill="1" applyBorder="1" applyAlignment="1" applyProtection="1">
      <alignment horizontal="left"/>
    </xf>
    <xf numFmtId="0" fontId="38" fillId="34" borderId="0" xfId="0" applyNumberFormat="1" applyFont="1" applyFill="1" applyBorder="1" applyAlignment="1" applyProtection="1">
      <alignment horizontal="right" vertical="center"/>
    </xf>
    <xf numFmtId="3" fontId="38" fillId="34" borderId="0" xfId="0" applyNumberFormat="1" applyFont="1" applyFill="1" applyBorder="1" applyAlignment="1" applyProtection="1">
      <alignment horizontal="center" vertical="center"/>
    </xf>
    <xf numFmtId="0" fontId="24" fillId="34" borderId="0" xfId="0" applyFont="1" applyFill="1" applyBorder="1" applyProtection="1"/>
    <xf numFmtId="8" fontId="24" fillId="34" borderId="0" xfId="1" applyNumberFormat="1" applyFont="1" applyFill="1" applyBorder="1" applyAlignment="1" applyProtection="1">
      <alignment horizontal="right" vertical="center"/>
    </xf>
    <xf numFmtId="165" fontId="24" fillId="34" borderId="0" xfId="1" applyNumberFormat="1" applyFont="1" applyFill="1" applyBorder="1" applyAlignment="1" applyProtection="1">
      <alignment horizontal="center" vertical="center"/>
    </xf>
    <xf numFmtId="3" fontId="0" fillId="34" borderId="0" xfId="1" applyNumberFormat="1" applyFont="1" applyFill="1" applyBorder="1" applyAlignment="1" applyProtection="1">
      <alignment horizontal="center" vertical="center"/>
    </xf>
    <xf numFmtId="2" fontId="21" fillId="34" borderId="0" xfId="0" applyNumberFormat="1" applyFont="1" applyFill="1" applyBorder="1" applyAlignment="1" applyProtection="1">
      <alignment horizontal="center"/>
    </xf>
    <xf numFmtId="8" fontId="24" fillId="34" borderId="0" xfId="0" applyNumberFormat="1" applyFont="1" applyFill="1" applyBorder="1" applyAlignment="1" applyProtection="1">
      <alignment horizontal="right" vertical="center"/>
    </xf>
    <xf numFmtId="0" fontId="24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horizontal="right" vertical="center"/>
    </xf>
    <xf numFmtId="0" fontId="38" fillId="0" borderId="0" xfId="0" applyFont="1" applyBorder="1" applyAlignment="1" applyProtection="1">
      <alignment horizontal="center" vertical="center"/>
    </xf>
    <xf numFmtId="0" fontId="0" fillId="48" borderId="0" xfId="0" applyFill="1" applyBorder="1" applyProtection="1"/>
    <xf numFmtId="0" fontId="50" fillId="36" borderId="0" xfId="0" applyFont="1" applyFill="1" applyBorder="1" applyAlignment="1" applyProtection="1">
      <alignment horizontal="left"/>
    </xf>
    <xf numFmtId="0" fontId="28" fillId="36" borderId="0" xfId="0" applyFont="1" applyFill="1" applyBorder="1" applyAlignment="1" applyProtection="1">
      <alignment horizontal="left"/>
    </xf>
    <xf numFmtId="0" fontId="28" fillId="36" borderId="0" xfId="0" applyFont="1" applyFill="1" applyBorder="1" applyAlignment="1" applyProtection="1">
      <alignment horizontal="center"/>
    </xf>
    <xf numFmtId="0" fontId="25" fillId="36" borderId="0" xfId="0" applyFont="1" applyFill="1" applyBorder="1" applyAlignment="1" applyProtection="1">
      <alignment horizontal="center"/>
    </xf>
    <xf numFmtId="0" fontId="27" fillId="36" borderId="0" xfId="0" applyFont="1" applyFill="1" applyBorder="1" applyAlignment="1" applyProtection="1">
      <alignment horizontal="center"/>
    </xf>
    <xf numFmtId="0" fontId="40" fillId="36" borderId="0" xfId="0" applyFont="1" applyFill="1" applyBorder="1" applyAlignment="1" applyProtection="1">
      <alignment horizontal="center"/>
    </xf>
    <xf numFmtId="0" fontId="28" fillId="36" borderId="0" xfId="0" applyNumberFormat="1" applyFont="1" applyFill="1" applyBorder="1" applyAlignment="1" applyProtection="1">
      <alignment horizontal="right"/>
    </xf>
    <xf numFmtId="3" fontId="28" fillId="36" borderId="0" xfId="0" applyNumberFormat="1" applyFont="1" applyFill="1" applyBorder="1" applyAlignment="1" applyProtection="1">
      <alignment horizontal="center"/>
    </xf>
    <xf numFmtId="0" fontId="28" fillId="36" borderId="0" xfId="0" applyNumberFormat="1" applyFont="1" applyFill="1" applyBorder="1" applyAlignment="1" applyProtection="1">
      <alignment horizontal="center"/>
    </xf>
    <xf numFmtId="0" fontId="0" fillId="36" borderId="0" xfId="0" applyFill="1" applyBorder="1" applyProtection="1"/>
    <xf numFmtId="0" fontId="21" fillId="36" borderId="0" xfId="0" applyFont="1" applyFill="1" applyBorder="1" applyAlignment="1" applyProtection="1">
      <alignment horizontal="center"/>
    </xf>
    <xf numFmtId="0" fontId="22" fillId="36" borderId="0" xfId="0" applyFont="1" applyFill="1" applyBorder="1" applyProtection="1"/>
    <xf numFmtId="0" fontId="24" fillId="36" borderId="0" xfId="0" applyFont="1" applyFill="1" applyBorder="1" applyAlignment="1" applyProtection="1">
      <alignment horizontal="center"/>
    </xf>
    <xf numFmtId="8" fontId="36" fillId="36" borderId="0" xfId="0" applyNumberFormat="1" applyFont="1" applyFill="1" applyBorder="1" applyAlignment="1" applyProtection="1">
      <alignment horizontal="right"/>
    </xf>
    <xf numFmtId="3" fontId="36" fillId="36" borderId="0" xfId="0" applyNumberFormat="1" applyFont="1" applyFill="1" applyBorder="1" applyAlignment="1" applyProtection="1">
      <alignment horizontal="center"/>
    </xf>
    <xf numFmtId="8" fontId="36" fillId="36" borderId="0" xfId="0" applyNumberFormat="1" applyFont="1" applyFill="1" applyBorder="1" applyAlignment="1" applyProtection="1">
      <alignment horizontal="center"/>
    </xf>
    <xf numFmtId="0" fontId="49" fillId="36" borderId="0" xfId="0" applyFont="1" applyFill="1" applyBorder="1" applyAlignment="1" applyProtection="1">
      <alignment horizontal="right" vertical="center"/>
    </xf>
    <xf numFmtId="0" fontId="0" fillId="36" borderId="0" xfId="0" applyFill="1" applyBorder="1" applyAlignment="1" applyProtection="1">
      <alignment horizontal="center" vertical="center"/>
    </xf>
    <xf numFmtId="8" fontId="0" fillId="36" borderId="0" xfId="0" applyNumberFormat="1" applyFill="1" applyBorder="1" applyAlignment="1" applyProtection="1">
      <alignment horizontal="right" vertical="center"/>
    </xf>
    <xf numFmtId="3" fontId="0" fillId="36" borderId="0" xfId="0" applyNumberFormat="1" applyFill="1" applyBorder="1" applyAlignment="1" applyProtection="1">
      <alignment horizontal="center" vertical="center"/>
    </xf>
    <xf numFmtId="8" fontId="49" fillId="47" borderId="0" xfId="0" applyNumberFormat="1" applyFont="1" applyFill="1" applyBorder="1" applyAlignment="1" applyProtection="1">
      <alignment horizontal="center" vertical="center"/>
    </xf>
    <xf numFmtId="8" fontId="0" fillId="36" borderId="0" xfId="0" applyNumberFormat="1" applyFill="1" applyBorder="1" applyAlignment="1" applyProtection="1">
      <alignment horizontal="center" vertical="center"/>
    </xf>
    <xf numFmtId="167" fontId="0" fillId="36" borderId="0" xfId="0" applyNumberFormat="1" applyFill="1" applyBorder="1" applyAlignment="1" applyProtection="1">
      <alignment horizontal="center" vertical="center"/>
    </xf>
    <xf numFmtId="0" fontId="22" fillId="36" borderId="0" xfId="0" applyFont="1" applyFill="1" applyBorder="1" applyAlignment="1" applyProtection="1">
      <alignment horizontal="center" vertical="center"/>
    </xf>
    <xf numFmtId="0" fontId="24" fillId="36" borderId="0" xfId="0" applyFont="1" applyFill="1" applyBorder="1" applyProtection="1"/>
    <xf numFmtId="0" fontId="24" fillId="36" borderId="0" xfId="0" applyFont="1" applyFill="1" applyBorder="1" applyAlignment="1" applyProtection="1">
      <alignment horizontal="center" vertical="center"/>
    </xf>
    <xf numFmtId="0" fontId="27" fillId="36" borderId="0" xfId="0" applyFont="1" applyFill="1" applyBorder="1" applyAlignment="1" applyProtection="1">
      <alignment horizontal="center" vertical="center"/>
    </xf>
    <xf numFmtId="8" fontId="39" fillId="37" borderId="12" xfId="0" applyNumberFormat="1" applyFont="1" applyFill="1" applyBorder="1" applyAlignment="1" applyProtection="1">
      <alignment horizontal="right" vertical="center"/>
    </xf>
    <xf numFmtId="167" fontId="24" fillId="36" borderId="0" xfId="0" applyNumberFormat="1" applyFont="1" applyFill="1" applyBorder="1" applyAlignment="1" applyProtection="1">
      <alignment horizontal="center" vertical="center"/>
    </xf>
    <xf numFmtId="8" fontId="0" fillId="47" borderId="0" xfId="0" applyNumberFormat="1" applyFill="1" applyBorder="1" applyAlignment="1" applyProtection="1">
      <alignment horizontal="center" vertical="center"/>
    </xf>
    <xf numFmtId="0" fontId="38" fillId="36" borderId="0" xfId="0" applyFont="1" applyFill="1" applyBorder="1" applyProtection="1"/>
    <xf numFmtId="8" fontId="0" fillId="36" borderId="0" xfId="0" applyNumberFormat="1" applyFill="1" applyBorder="1" applyAlignment="1" applyProtection="1">
      <alignment horizontal="right"/>
    </xf>
    <xf numFmtId="3" fontId="0" fillId="36" borderId="0" xfId="0" applyNumberFormat="1" applyFill="1" applyBorder="1" applyAlignment="1" applyProtection="1">
      <alignment horizontal="center"/>
    </xf>
    <xf numFmtId="8" fontId="0" fillId="36" borderId="0" xfId="0" applyNumberFormat="1" applyFill="1" applyBorder="1" applyProtection="1"/>
    <xf numFmtId="0" fontId="0" fillId="49" borderId="0" xfId="0" applyFill="1" applyBorder="1" applyProtection="1"/>
    <xf numFmtId="0" fontId="0" fillId="42" borderId="0" xfId="0" applyFill="1" applyBorder="1" applyProtection="1"/>
    <xf numFmtId="0" fontId="0" fillId="42" borderId="0" xfId="0" applyFill="1" applyProtection="1"/>
    <xf numFmtId="8" fontId="43" fillId="42" borderId="0" xfId="0" applyNumberFormat="1" applyFont="1" applyFill="1" applyBorder="1" applyAlignment="1" applyProtection="1">
      <alignment horizontal="right"/>
    </xf>
    <xf numFmtId="8" fontId="47" fillId="42" borderId="0" xfId="0" applyNumberFormat="1" applyFont="1" applyFill="1" applyBorder="1" applyAlignment="1" applyProtection="1">
      <alignment horizontal="center"/>
    </xf>
    <xf numFmtId="8" fontId="26" fillId="42" borderId="0" xfId="0" applyNumberFormat="1" applyFont="1" applyFill="1" applyBorder="1" applyAlignment="1" applyProtection="1">
      <alignment horizontal="center"/>
    </xf>
    <xf numFmtId="0" fontId="0" fillId="41" borderId="0" xfId="0" applyFill="1" applyProtection="1"/>
    <xf numFmtId="0" fontId="0" fillId="42" borderId="0" xfId="0" applyFill="1" applyBorder="1" applyAlignment="1" applyProtection="1">
      <alignment horizontal="center" vertical="center"/>
    </xf>
    <xf numFmtId="0" fontId="0" fillId="42" borderId="0" xfId="0" applyFill="1" applyBorder="1" applyAlignment="1" applyProtection="1">
      <alignment horizontal="left" vertical="center"/>
    </xf>
    <xf numFmtId="1" fontId="0" fillId="42" borderId="0" xfId="0" applyNumberFormat="1" applyFill="1" applyBorder="1" applyAlignment="1" applyProtection="1">
      <alignment horizontal="center" vertical="center"/>
    </xf>
    <xf numFmtId="0" fontId="55" fillId="42" borderId="0" xfId="0" applyFont="1" applyFill="1" applyBorder="1" applyAlignment="1" applyProtection="1">
      <alignment horizontal="right" vertical="center"/>
    </xf>
    <xf numFmtId="0" fontId="55" fillId="42" borderId="0" xfId="0" applyFont="1" applyFill="1" applyBorder="1" applyAlignment="1" applyProtection="1">
      <alignment horizontal="center" vertical="center"/>
    </xf>
    <xf numFmtId="8" fontId="0" fillId="42" borderId="0" xfId="1" applyNumberFormat="1" applyFont="1" applyFill="1" applyBorder="1" applyAlignment="1" applyProtection="1">
      <alignment horizontal="right" vertical="center"/>
    </xf>
    <xf numFmtId="0" fontId="54" fillId="42" borderId="0" xfId="0" applyFont="1" applyFill="1" applyBorder="1" applyAlignment="1" applyProtection="1">
      <alignment horizontal="right" vertical="center"/>
    </xf>
    <xf numFmtId="0" fontId="54" fillId="42" borderId="0" xfId="0" applyFont="1" applyFill="1" applyBorder="1" applyAlignment="1" applyProtection="1">
      <alignment horizontal="center" vertical="center"/>
    </xf>
    <xf numFmtId="8" fontId="39" fillId="44" borderId="14" xfId="1" applyNumberFormat="1" applyFont="1" applyFill="1" applyBorder="1" applyAlignment="1" applyProtection="1">
      <alignment horizontal="right" vertical="center"/>
    </xf>
    <xf numFmtId="8" fontId="24" fillId="42" borderId="0" xfId="1" applyNumberFormat="1" applyFont="1" applyFill="1" applyBorder="1" applyAlignment="1" applyProtection="1">
      <alignment horizontal="center" vertical="center"/>
    </xf>
    <xf numFmtId="3" fontId="0" fillId="42" borderId="0" xfId="1" applyNumberFormat="1" applyFont="1" applyFill="1" applyBorder="1" applyAlignment="1" applyProtection="1">
      <alignment horizontal="center" vertical="center"/>
    </xf>
    <xf numFmtId="9" fontId="44" fillId="42" borderId="0" xfId="2" applyFont="1" applyFill="1" applyBorder="1" applyAlignment="1" applyProtection="1">
      <alignment horizontal="center" vertical="center"/>
    </xf>
    <xf numFmtId="8" fontId="39" fillId="42" borderId="0" xfId="1" applyNumberFormat="1" applyFont="1" applyFill="1" applyBorder="1" applyAlignment="1" applyProtection="1">
      <alignment horizontal="right" vertical="center"/>
    </xf>
    <xf numFmtId="9" fontId="42" fillId="42" borderId="0" xfId="2" applyFont="1" applyFill="1" applyBorder="1" applyAlignment="1" applyProtection="1">
      <alignment horizontal="center" vertical="center"/>
    </xf>
    <xf numFmtId="0" fontId="25" fillId="42" borderId="0" xfId="0" applyFont="1" applyFill="1" applyBorder="1" applyAlignment="1" applyProtection="1">
      <alignment horizontal="center" vertical="center"/>
    </xf>
    <xf numFmtId="1" fontId="0" fillId="42" borderId="0" xfId="0" applyNumberFormat="1" applyFill="1" applyBorder="1" applyProtection="1"/>
    <xf numFmtId="0" fontId="22" fillId="42" borderId="0" xfId="0" applyFont="1" applyFill="1" applyBorder="1" applyAlignment="1" applyProtection="1">
      <alignment horizontal="left" vertical="center"/>
    </xf>
    <xf numFmtId="0" fontId="24" fillId="42" borderId="0" xfId="0" applyFont="1" applyFill="1" applyBorder="1" applyAlignment="1" applyProtection="1">
      <alignment horizontal="center" vertical="center"/>
    </xf>
    <xf numFmtId="0" fontId="0" fillId="41" borderId="0" xfId="0" applyFill="1" applyBorder="1" applyProtection="1"/>
    <xf numFmtId="0" fontId="0" fillId="39" borderId="0" xfId="0" applyFill="1" applyProtection="1"/>
    <xf numFmtId="0" fontId="0" fillId="40" borderId="0" xfId="0" applyFill="1" applyProtection="1"/>
    <xf numFmtId="0" fontId="21" fillId="0" borderId="0" xfId="0" applyFont="1" applyAlignment="1" applyProtection="1">
      <alignment horizontal="center"/>
    </xf>
    <xf numFmtId="0" fontId="22" fillId="0" borderId="0" xfId="0" applyFont="1" applyProtection="1"/>
    <xf numFmtId="0" fontId="0" fillId="0" borderId="0" xfId="0" applyAlignment="1" applyProtection="1">
      <alignment horizontal="right"/>
    </xf>
    <xf numFmtId="8" fontId="0" fillId="0" borderId="0" xfId="0" applyNumberFormat="1" applyAlignment="1" applyProtection="1">
      <alignment horizontal="right"/>
    </xf>
    <xf numFmtId="3" fontId="0" fillId="0" borderId="0" xfId="0" applyNumberFormat="1" applyAlignment="1" applyProtection="1">
      <alignment horizontal="center"/>
    </xf>
    <xf numFmtId="8" fontId="0" fillId="40" borderId="0" xfId="0" applyNumberFormat="1" applyFill="1" applyProtection="1"/>
    <xf numFmtId="0" fontId="51" fillId="33" borderId="10" xfId="0" applyFont="1" applyFill="1" applyBorder="1" applyAlignment="1" applyProtection="1">
      <alignment horizontal="center"/>
      <protection locked="0"/>
    </xf>
    <xf numFmtId="0" fontId="59" fillId="48" borderId="0" xfId="0" applyFont="1" applyFill="1" applyBorder="1" applyProtection="1"/>
    <xf numFmtId="0" fontId="59" fillId="36" borderId="0" xfId="0" applyFont="1" applyFill="1" applyBorder="1" applyProtection="1"/>
    <xf numFmtId="0" fontId="59" fillId="36" borderId="0" xfId="0" applyFont="1" applyFill="1" applyBorder="1" applyAlignment="1" applyProtection="1">
      <alignment horizontal="right"/>
    </xf>
    <xf numFmtId="0" fontId="59" fillId="36" borderId="0" xfId="0" applyFont="1" applyFill="1" applyBorder="1" applyAlignment="1" applyProtection="1">
      <alignment horizontal="center"/>
    </xf>
    <xf numFmtId="0" fontId="60" fillId="36" borderId="0" xfId="0" applyFont="1" applyFill="1" applyBorder="1" applyAlignment="1" applyProtection="1">
      <alignment horizontal="center"/>
    </xf>
    <xf numFmtId="8" fontId="59" fillId="36" borderId="0" xfId="0" applyNumberFormat="1" applyFont="1" applyFill="1" applyBorder="1" applyAlignment="1" applyProtection="1">
      <alignment horizontal="right"/>
    </xf>
    <xf numFmtId="3" fontId="59" fillId="36" borderId="0" xfId="0" applyNumberFormat="1" applyFont="1" applyFill="1" applyBorder="1" applyAlignment="1" applyProtection="1">
      <alignment horizontal="center"/>
    </xf>
    <xf numFmtId="8" fontId="59" fillId="36" borderId="0" xfId="0" applyNumberFormat="1" applyFont="1" applyFill="1" applyBorder="1" applyAlignment="1" applyProtection="1">
      <alignment horizontal="center"/>
    </xf>
    <xf numFmtId="0" fontId="59" fillId="0" borderId="0" xfId="0" applyFont="1" applyProtection="1"/>
    <xf numFmtId="0" fontId="59" fillId="43" borderId="0" xfId="0" applyFont="1" applyFill="1" applyBorder="1" applyProtection="1"/>
    <xf numFmtId="0" fontId="59" fillId="34" borderId="0" xfId="0" applyFont="1" applyFill="1" applyBorder="1" applyProtection="1"/>
    <xf numFmtId="0" fontId="59" fillId="34" borderId="0" xfId="0" applyFont="1" applyFill="1" applyBorder="1" applyAlignment="1" applyProtection="1">
      <alignment horizontal="right"/>
    </xf>
    <xf numFmtId="0" fontId="60" fillId="34" borderId="0" xfId="0" applyFont="1" applyFill="1" applyBorder="1" applyAlignment="1" applyProtection="1">
      <alignment horizontal="center"/>
    </xf>
    <xf numFmtId="8" fontId="59" fillId="34" borderId="0" xfId="0" applyNumberFormat="1" applyFont="1" applyFill="1" applyBorder="1" applyAlignment="1" applyProtection="1">
      <alignment horizontal="right"/>
    </xf>
    <xf numFmtId="3" fontId="59" fillId="34" borderId="0" xfId="0" applyNumberFormat="1" applyFont="1" applyFill="1" applyBorder="1" applyAlignment="1" applyProtection="1">
      <alignment horizontal="center"/>
    </xf>
    <xf numFmtId="8" fontId="59" fillId="34" borderId="0" xfId="0" applyNumberFormat="1" applyFont="1" applyFill="1" applyBorder="1" applyAlignment="1" applyProtection="1">
      <alignment horizontal="center"/>
    </xf>
    <xf numFmtId="0" fontId="59" fillId="34" borderId="0" xfId="0" applyFont="1" applyFill="1" applyBorder="1" applyAlignment="1" applyProtection="1">
      <alignment horizontal="left"/>
    </xf>
    <xf numFmtId="0" fontId="59" fillId="40" borderId="0" xfId="0" applyFont="1" applyFill="1" applyBorder="1" applyProtection="1"/>
    <xf numFmtId="0" fontId="60" fillId="0" borderId="0" xfId="0" applyFont="1" applyBorder="1" applyAlignment="1" applyProtection="1">
      <alignment horizontal="center"/>
    </xf>
    <xf numFmtId="0" fontId="59" fillId="0" borderId="0" xfId="0" applyFont="1" applyBorder="1" applyAlignment="1" applyProtection="1">
      <alignment horizontal="center"/>
    </xf>
    <xf numFmtId="0" fontId="60" fillId="0" borderId="0" xfId="0" applyFont="1" applyBorder="1" applyAlignment="1" applyProtection="1">
      <alignment horizontal="right"/>
    </xf>
    <xf numFmtId="0" fontId="59" fillId="0" borderId="0" xfId="0" applyFont="1" applyBorder="1" applyAlignment="1" applyProtection="1">
      <alignment horizontal="right" vertical="center"/>
    </xf>
    <xf numFmtId="8" fontId="60" fillId="0" borderId="0" xfId="0" applyNumberFormat="1" applyFont="1" applyBorder="1" applyAlignment="1" applyProtection="1">
      <alignment horizontal="right"/>
    </xf>
    <xf numFmtId="3" fontId="59" fillId="0" borderId="0" xfId="0" applyNumberFormat="1" applyFont="1" applyBorder="1" applyAlignment="1" applyProtection="1">
      <alignment horizontal="center"/>
    </xf>
    <xf numFmtId="0" fontId="59" fillId="42" borderId="0" xfId="0" applyFont="1" applyFill="1" applyBorder="1" applyAlignment="1" applyProtection="1">
      <alignment horizontal="right"/>
    </xf>
    <xf numFmtId="0" fontId="59" fillId="42" borderId="0" xfId="0" applyFont="1" applyFill="1" applyBorder="1" applyAlignment="1" applyProtection="1">
      <alignment horizontal="center"/>
    </xf>
    <xf numFmtId="8" fontId="59" fillId="42" borderId="0" xfId="0" applyNumberFormat="1" applyFont="1" applyFill="1" applyBorder="1" applyAlignment="1" applyProtection="1">
      <alignment horizontal="right"/>
    </xf>
    <xf numFmtId="3" fontId="59" fillId="42" borderId="0" xfId="0" applyNumberFormat="1" applyFont="1" applyFill="1" applyBorder="1" applyAlignment="1" applyProtection="1">
      <alignment horizontal="left" vertical="center"/>
    </xf>
    <xf numFmtId="3" fontId="59" fillId="42" borderId="0" xfId="0" applyNumberFormat="1" applyFont="1" applyFill="1" applyBorder="1" applyAlignment="1" applyProtection="1">
      <alignment horizontal="center"/>
    </xf>
    <xf numFmtId="0" fontId="0" fillId="50" borderId="0" xfId="0" applyFill="1" applyBorder="1" applyProtection="1"/>
    <xf numFmtId="0" fontId="21" fillId="50" borderId="0" xfId="0" applyFont="1" applyFill="1" applyBorder="1" applyAlignment="1" applyProtection="1">
      <alignment horizontal="center"/>
    </xf>
    <xf numFmtId="0" fontId="22" fillId="50" borderId="0" xfId="0" applyFont="1" applyFill="1" applyBorder="1" applyProtection="1"/>
    <xf numFmtId="0" fontId="38" fillId="50" borderId="0" xfId="0" applyFont="1" applyFill="1" applyBorder="1" applyAlignment="1" applyProtection="1">
      <alignment horizontal="right"/>
    </xf>
    <xf numFmtId="8" fontId="0" fillId="50" borderId="0" xfId="0" applyNumberFormat="1" applyFill="1" applyBorder="1" applyAlignment="1" applyProtection="1">
      <alignment horizontal="right"/>
    </xf>
    <xf numFmtId="0" fontId="56" fillId="42" borderId="0" xfId="0" quotePrefix="1" applyFont="1" applyFill="1" applyBorder="1" applyAlignment="1" applyProtection="1">
      <alignment horizontal="right" vertical="center"/>
    </xf>
    <xf numFmtId="8" fontId="61" fillId="42" borderId="0" xfId="1" applyNumberFormat="1" applyFont="1" applyFill="1" applyBorder="1" applyAlignment="1" applyProtection="1">
      <alignment horizontal="right" vertical="center"/>
    </xf>
    <xf numFmtId="8" fontId="62" fillId="42" borderId="0" xfId="0" applyNumberFormat="1" applyFont="1" applyFill="1" applyBorder="1" applyAlignment="1" applyProtection="1">
      <alignment horizontal="right"/>
    </xf>
    <xf numFmtId="1" fontId="63" fillId="42" borderId="0" xfId="0" applyNumberFormat="1" applyFont="1" applyFill="1" applyBorder="1" applyAlignment="1" applyProtection="1">
      <alignment horizontal="center" vertical="center"/>
    </xf>
    <xf numFmtId="0" fontId="64" fillId="51" borderId="0" xfId="0" applyFont="1" applyFill="1" applyBorder="1" applyAlignment="1" applyProtection="1">
      <alignment horizontal="right"/>
    </xf>
    <xf numFmtId="0" fontId="59" fillId="42" borderId="0" xfId="0" applyFont="1" applyFill="1" applyBorder="1" applyProtection="1"/>
    <xf numFmtId="0" fontId="37" fillId="42" borderId="0" xfId="0" applyFont="1" applyFill="1" applyBorder="1" applyProtection="1"/>
    <xf numFmtId="0" fontId="22" fillId="42" borderId="0" xfId="0" applyFont="1" applyFill="1" applyBorder="1" applyProtection="1"/>
    <xf numFmtId="3" fontId="61" fillId="42" borderId="0" xfId="0" applyNumberFormat="1" applyFont="1" applyFill="1" applyBorder="1" applyAlignment="1" applyProtection="1">
      <alignment vertical="center"/>
    </xf>
    <xf numFmtId="3" fontId="0" fillId="42" borderId="0" xfId="0" applyNumberFormat="1" applyFill="1" applyBorder="1" applyAlignment="1" applyProtection="1">
      <alignment vertical="center"/>
    </xf>
    <xf numFmtId="3" fontId="38" fillId="42" borderId="0" xfId="0" applyNumberFormat="1" applyFont="1" applyFill="1" applyBorder="1" applyAlignment="1" applyProtection="1">
      <alignment vertical="center"/>
    </xf>
    <xf numFmtId="3" fontId="0" fillId="42" borderId="0" xfId="1" applyNumberFormat="1" applyFont="1" applyFill="1" applyBorder="1" applyAlignment="1" applyProtection="1">
      <alignment vertical="center"/>
    </xf>
    <xf numFmtId="0" fontId="66" fillId="41" borderId="0" xfId="0" applyFont="1" applyFill="1" applyProtection="1"/>
    <xf numFmtId="0" fontId="59" fillId="0" borderId="0" xfId="0" applyFont="1" applyBorder="1" applyAlignment="1" applyProtection="1">
      <alignment horizontal="left"/>
    </xf>
    <xf numFmtId="166" fontId="69" fillId="36" borderId="0" xfId="0" applyNumberFormat="1" applyFont="1" applyFill="1" applyBorder="1" applyAlignment="1" applyProtection="1">
      <alignment vertical="center"/>
    </xf>
    <xf numFmtId="0" fontId="15" fillId="0" borderId="0" xfId="0" applyFont="1" applyBorder="1" applyProtection="1"/>
    <xf numFmtId="0" fontId="70" fillId="0" borderId="0" xfId="0" applyFont="1" applyBorder="1" applyAlignment="1" applyProtection="1">
      <alignment horizontal="right" vertical="center"/>
    </xf>
    <xf numFmtId="0" fontId="71" fillId="0" borderId="0" xfId="0" applyFont="1" applyBorder="1" applyAlignment="1" applyProtection="1">
      <alignment horizontal="right" vertical="center"/>
    </xf>
    <xf numFmtId="0" fontId="15" fillId="0" borderId="0" xfId="0" applyFont="1" applyBorder="1" applyAlignment="1" applyProtection="1">
      <alignment horizontal="center" vertical="center"/>
    </xf>
    <xf numFmtId="0" fontId="72" fillId="34" borderId="0" xfId="0" applyFont="1" applyFill="1" applyBorder="1" applyAlignment="1" applyProtection="1">
      <alignment horizontal="center"/>
    </xf>
    <xf numFmtId="0" fontId="73" fillId="43" borderId="0" xfId="0" applyFont="1" applyFill="1" applyBorder="1" applyProtection="1"/>
    <xf numFmtId="0" fontId="15" fillId="34" borderId="0" xfId="0" applyFont="1" applyFill="1" applyBorder="1" applyAlignment="1" applyProtection="1">
      <alignment horizontal="right" vertical="center"/>
    </xf>
    <xf numFmtId="0" fontId="15" fillId="0" borderId="0" xfId="0" applyFont="1" applyBorder="1" applyAlignment="1" applyProtection="1">
      <alignment horizontal="right" vertical="center"/>
    </xf>
    <xf numFmtId="0" fontId="72" fillId="36" borderId="0" xfId="0" applyFont="1" applyFill="1" applyBorder="1" applyAlignment="1" applyProtection="1">
      <alignment horizontal="right"/>
    </xf>
    <xf numFmtId="0" fontId="15" fillId="36" borderId="0" xfId="0" applyFont="1" applyFill="1" applyBorder="1" applyAlignment="1" applyProtection="1">
      <alignment horizontal="right"/>
    </xf>
    <xf numFmtId="0" fontId="15" fillId="50" borderId="0" xfId="0" applyFont="1" applyFill="1" applyBorder="1" applyProtection="1"/>
    <xf numFmtId="0" fontId="74" fillId="42" borderId="0" xfId="0" applyFont="1" applyFill="1" applyBorder="1" applyAlignment="1" applyProtection="1">
      <alignment horizontal="center" vertical="center"/>
    </xf>
    <xf numFmtId="0" fontId="15" fillId="0" borderId="0" xfId="0" applyFont="1" applyProtection="1"/>
    <xf numFmtId="0" fontId="75" fillId="42" borderId="0" xfId="0" applyFont="1" applyFill="1" applyBorder="1" applyAlignment="1" applyProtection="1">
      <alignment horizontal="center" vertical="center"/>
    </xf>
    <xf numFmtId="0" fontId="64" fillId="51" borderId="0" xfId="0" applyFont="1" applyFill="1" applyBorder="1" applyAlignment="1" applyProtection="1">
      <alignment horizontal="center"/>
    </xf>
    <xf numFmtId="0" fontId="52" fillId="51" borderId="0" xfId="0" applyFont="1" applyFill="1" applyBorder="1" applyAlignment="1" applyProtection="1">
      <alignment horizontal="center"/>
    </xf>
    <xf numFmtId="0" fontId="53" fillId="51" borderId="0" xfId="0" applyFont="1" applyFill="1" applyBorder="1" applyAlignment="1" applyProtection="1">
      <alignment horizontal="center" vertical="center"/>
    </xf>
    <xf numFmtId="0" fontId="76" fillId="36" borderId="0" xfId="0" applyFont="1" applyFill="1" applyBorder="1" applyAlignment="1" applyProtection="1">
      <alignment horizontal="center"/>
    </xf>
    <xf numFmtId="0" fontId="49" fillId="36" borderId="0" xfId="0" applyFont="1" applyFill="1" applyBorder="1" applyAlignment="1" applyProtection="1">
      <alignment horizontal="center" vertical="center"/>
    </xf>
    <xf numFmtId="0" fontId="52" fillId="51" borderId="0" xfId="0" applyFont="1" applyFill="1" applyBorder="1" applyAlignment="1" applyProtection="1">
      <alignment horizontal="right"/>
    </xf>
    <xf numFmtId="0" fontId="53" fillId="51" borderId="0" xfId="0" applyFont="1" applyFill="1" applyBorder="1" applyAlignment="1" applyProtection="1">
      <alignment horizontal="right" vertical="center"/>
    </xf>
    <xf numFmtId="8" fontId="26" fillId="41" borderId="0" xfId="0" applyNumberFormat="1" applyFont="1" applyFill="1" applyBorder="1" applyAlignment="1" applyProtection="1">
      <alignment horizontal="center"/>
    </xf>
    <xf numFmtId="8" fontId="0" fillId="41" borderId="0" xfId="0" applyNumberFormat="1" applyFill="1" applyBorder="1" applyAlignment="1" applyProtection="1">
      <alignment horizontal="center" vertical="center"/>
    </xf>
    <xf numFmtId="0" fontId="65" fillId="40" borderId="0" xfId="0" applyFont="1" applyFill="1" applyProtection="1"/>
    <xf numFmtId="0" fontId="66" fillId="40" borderId="0" xfId="0" applyFont="1" applyFill="1" applyProtection="1"/>
    <xf numFmtId="0" fontId="67" fillId="40" borderId="0" xfId="0" applyFont="1" applyFill="1" applyProtection="1"/>
    <xf numFmtId="0" fontId="21" fillId="40" borderId="0" xfId="0" applyFont="1" applyFill="1" applyAlignment="1" applyProtection="1">
      <alignment horizontal="center"/>
    </xf>
    <xf numFmtId="0" fontId="22" fillId="40" borderId="0" xfId="0" applyFont="1" applyFill="1" applyProtection="1"/>
    <xf numFmtId="0" fontId="0" fillId="40" borderId="0" xfId="0" applyFill="1" applyAlignment="1" applyProtection="1">
      <alignment horizontal="right"/>
    </xf>
    <xf numFmtId="0" fontId="15" fillId="40" borderId="0" xfId="0" applyFont="1" applyFill="1" applyProtection="1"/>
    <xf numFmtId="8" fontId="0" fillId="40" borderId="0" xfId="0" applyNumberFormat="1" applyFill="1" applyAlignment="1" applyProtection="1">
      <alignment horizontal="right"/>
    </xf>
    <xf numFmtId="3" fontId="0" fillId="40" borderId="0" xfId="0" applyNumberFormat="1" applyFill="1" applyAlignment="1" applyProtection="1">
      <alignment horizontal="center"/>
    </xf>
    <xf numFmtId="0" fontId="59" fillId="40" borderId="0" xfId="0" applyFont="1" applyFill="1" applyProtection="1"/>
    <xf numFmtId="0" fontId="29" fillId="40" borderId="0" xfId="0" applyFont="1" applyFill="1" applyProtection="1"/>
    <xf numFmtId="8" fontId="0" fillId="40" borderId="0" xfId="0" applyNumberFormat="1" applyFill="1" applyBorder="1" applyProtection="1"/>
    <xf numFmtId="0" fontId="23" fillId="40" borderId="0" xfId="0" applyNumberFormat="1" applyFont="1" applyFill="1" applyBorder="1" applyAlignment="1" applyProtection="1">
      <alignment vertical="center"/>
    </xf>
    <xf numFmtId="0" fontId="23" fillId="40" borderId="0" xfId="0" applyFont="1" applyFill="1" applyBorder="1" applyAlignment="1" applyProtection="1">
      <alignment vertical="center"/>
    </xf>
    <xf numFmtId="8" fontId="59" fillId="40" borderId="0" xfId="0" applyNumberFormat="1" applyFont="1" applyFill="1" applyBorder="1" applyProtection="1"/>
    <xf numFmtId="8" fontId="0" fillId="40" borderId="0" xfId="0" applyNumberFormat="1" applyFill="1" applyBorder="1" applyAlignment="1" applyProtection="1">
      <alignment horizontal="center" vertical="center"/>
    </xf>
    <xf numFmtId="0" fontId="28" fillId="41" borderId="0" xfId="0" applyNumberFormat="1" applyFont="1" applyFill="1" applyBorder="1" applyAlignment="1" applyProtection="1">
      <alignment horizontal="center"/>
    </xf>
    <xf numFmtId="8" fontId="35" fillId="41" borderId="0" xfId="0" applyNumberFormat="1" applyFont="1" applyFill="1" applyBorder="1" applyAlignment="1" applyProtection="1">
      <alignment horizontal="center"/>
    </xf>
    <xf numFmtId="8" fontId="59" fillId="41" borderId="0" xfId="0" applyNumberFormat="1" applyFont="1" applyFill="1" applyBorder="1" applyAlignment="1" applyProtection="1">
      <alignment horizontal="center"/>
    </xf>
    <xf numFmtId="8" fontId="36" fillId="41" borderId="0" xfId="0" applyNumberFormat="1" applyFont="1" applyFill="1" applyBorder="1" applyAlignment="1" applyProtection="1">
      <alignment horizontal="center"/>
    </xf>
    <xf numFmtId="8" fontId="59" fillId="41" borderId="0" xfId="0" applyNumberFormat="1" applyFont="1" applyFill="1" applyBorder="1" applyAlignment="1" applyProtection="1">
      <alignment horizontal="center" vertical="center"/>
    </xf>
    <xf numFmtId="8" fontId="0" fillId="41" borderId="0" xfId="0" applyNumberFormat="1" applyFill="1" applyBorder="1" applyProtection="1"/>
    <xf numFmtId="0" fontId="41" fillId="41" borderId="0" xfId="0" applyNumberFormat="1" applyFont="1" applyFill="1" applyBorder="1" applyAlignment="1" applyProtection="1">
      <alignment horizontal="center"/>
    </xf>
    <xf numFmtId="9" fontId="42" fillId="41" borderId="0" xfId="2" applyFont="1" applyFill="1" applyBorder="1" applyAlignment="1" applyProtection="1">
      <alignment horizontal="center" vertical="center"/>
    </xf>
    <xf numFmtId="0" fontId="0" fillId="45" borderId="0" xfId="0" applyFill="1" applyBorder="1" applyProtection="1"/>
    <xf numFmtId="0" fontId="59" fillId="45" borderId="0" xfId="0" applyFont="1" applyFill="1" applyBorder="1" applyProtection="1"/>
    <xf numFmtId="0" fontId="29" fillId="45" borderId="0" xfId="0" applyFont="1" applyFill="1" applyBorder="1" applyProtection="1"/>
    <xf numFmtId="8" fontId="26" fillId="46" borderId="0" xfId="0" applyNumberFormat="1" applyFont="1" applyFill="1" applyBorder="1" applyAlignment="1" applyProtection="1">
      <alignment horizontal="center"/>
    </xf>
    <xf numFmtId="8" fontId="0" fillId="46" borderId="0" xfId="0" applyNumberFormat="1" applyFill="1" applyBorder="1" applyAlignment="1" applyProtection="1">
      <alignment horizontal="center" vertical="center"/>
    </xf>
    <xf numFmtId="0" fontId="0" fillId="46" borderId="0" xfId="0" applyFill="1" applyBorder="1" applyProtection="1"/>
    <xf numFmtId="8" fontId="0" fillId="45" borderId="0" xfId="0" applyNumberFormat="1" applyFill="1" applyBorder="1" applyProtection="1"/>
    <xf numFmtId="0" fontId="21" fillId="45" borderId="0" xfId="0" applyFont="1" applyFill="1" applyBorder="1" applyAlignment="1" applyProtection="1">
      <alignment horizontal="center"/>
    </xf>
    <xf numFmtId="0" fontId="22" fillId="45" borderId="0" xfId="0" applyFont="1" applyFill="1" applyBorder="1" applyProtection="1"/>
    <xf numFmtId="0" fontId="0" fillId="45" borderId="0" xfId="0" applyFill="1" applyBorder="1" applyAlignment="1" applyProtection="1">
      <alignment horizontal="right"/>
    </xf>
    <xf numFmtId="0" fontId="15" fillId="45" borderId="0" xfId="0" applyFont="1" applyFill="1" applyBorder="1" applyProtection="1"/>
    <xf numFmtId="8" fontId="0" fillId="45" borderId="0" xfId="0" applyNumberFormat="1" applyFill="1" applyBorder="1" applyAlignment="1" applyProtection="1">
      <alignment horizontal="right"/>
    </xf>
    <xf numFmtId="3" fontId="0" fillId="45" borderId="0" xfId="0" applyNumberFormat="1" applyFill="1" applyBorder="1" applyAlignment="1" applyProtection="1">
      <alignment horizontal="center"/>
    </xf>
    <xf numFmtId="0" fontId="29" fillId="40" borderId="0" xfId="0" applyFont="1" applyFill="1" applyBorder="1" applyProtection="1"/>
    <xf numFmtId="0" fontId="36" fillId="45" borderId="0" xfId="0" applyFont="1" applyFill="1" applyBorder="1" applyProtection="1"/>
    <xf numFmtId="0" fontId="21" fillId="40" borderId="0" xfId="0" applyFont="1" applyFill="1" applyBorder="1" applyAlignment="1" applyProtection="1">
      <alignment horizontal="center"/>
    </xf>
    <xf numFmtId="0" fontId="22" fillId="40" borderId="0" xfId="0" applyFont="1" applyFill="1" applyBorder="1" applyProtection="1"/>
    <xf numFmtId="0" fontId="0" fillId="40" borderId="0" xfId="0" applyFill="1" applyBorder="1" applyAlignment="1" applyProtection="1">
      <alignment horizontal="right"/>
    </xf>
    <xf numFmtId="0" fontId="15" fillId="40" borderId="0" xfId="0" applyFont="1" applyFill="1" applyBorder="1" applyProtection="1"/>
    <xf numFmtId="8" fontId="0" fillId="40" borderId="0" xfId="0" applyNumberFormat="1" applyFill="1" applyBorder="1" applyAlignment="1" applyProtection="1">
      <alignment horizontal="right"/>
    </xf>
    <xf numFmtId="3" fontId="0" fillId="40" borderId="0" xfId="0" applyNumberFormat="1" applyFill="1" applyBorder="1" applyAlignment="1" applyProtection="1">
      <alignment horizontal="center"/>
    </xf>
    <xf numFmtId="3" fontId="77" fillId="36" borderId="0" xfId="0" applyNumberFormat="1" applyFont="1" applyFill="1" applyBorder="1" applyAlignment="1" applyProtection="1">
      <alignment horizontal="center"/>
    </xf>
    <xf numFmtId="3" fontId="78" fillId="36" borderId="0" xfId="0" applyNumberFormat="1" applyFont="1" applyFill="1" applyBorder="1" applyAlignment="1" applyProtection="1">
      <alignment horizontal="center"/>
    </xf>
    <xf numFmtId="3" fontId="1" fillId="36" borderId="0" xfId="0" applyNumberFormat="1" applyFont="1" applyFill="1" applyBorder="1" applyAlignment="1" applyProtection="1">
      <alignment horizontal="center" vertical="center"/>
    </xf>
    <xf numFmtId="3" fontId="80" fillId="36" borderId="0" xfId="0" applyNumberFormat="1" applyFont="1" applyFill="1" applyBorder="1" applyAlignment="1" applyProtection="1">
      <alignment horizontal="left" vertical="center"/>
    </xf>
    <xf numFmtId="0" fontId="82" fillId="36" borderId="0" xfId="0" applyFont="1" applyFill="1" applyBorder="1" applyAlignment="1" applyProtection="1">
      <alignment horizontal="right"/>
    </xf>
    <xf numFmtId="0" fontId="81" fillId="36" borderId="0" xfId="0" applyFont="1" applyFill="1" applyBorder="1" applyAlignment="1" applyProtection="1">
      <alignment horizontal="center" vertical="center"/>
    </xf>
    <xf numFmtId="0" fontId="81" fillId="36" borderId="0" xfId="0" applyFont="1" applyFill="1" applyBorder="1" applyAlignment="1" applyProtection="1">
      <alignment horizontal="center"/>
    </xf>
    <xf numFmtId="0" fontId="83" fillId="47" borderId="0" xfId="0" applyFont="1" applyFill="1" applyBorder="1" applyAlignment="1" applyProtection="1">
      <alignment horizontal="right" vertical="center"/>
    </xf>
    <xf numFmtId="0" fontId="21" fillId="42" borderId="0" xfId="0" applyFont="1" applyFill="1" applyBorder="1" applyAlignment="1" applyProtection="1">
      <alignment horizontal="center"/>
    </xf>
    <xf numFmtId="2" fontId="21" fillId="42" borderId="0" xfId="0" applyNumberFormat="1" applyFont="1" applyFill="1" applyBorder="1" applyAlignment="1" applyProtection="1">
      <alignment horizontal="center"/>
    </xf>
    <xf numFmtId="0" fontId="68" fillId="46" borderId="0" xfId="0" applyFont="1" applyFill="1" applyBorder="1" applyProtection="1"/>
    <xf numFmtId="0" fontId="68" fillId="41" borderId="0" xfId="0" applyFont="1" applyFill="1" applyBorder="1" applyProtection="1"/>
    <xf numFmtId="0" fontId="68" fillId="42" borderId="0" xfId="0" applyFont="1" applyFill="1" applyBorder="1" applyProtection="1"/>
    <xf numFmtId="0" fontId="68" fillId="42" borderId="0" xfId="0" applyFont="1" applyFill="1" applyBorder="1" applyAlignment="1" applyProtection="1">
      <alignment horizontal="left" vertical="center"/>
    </xf>
    <xf numFmtId="0" fontId="68" fillId="42" borderId="0" xfId="0" applyFont="1" applyFill="1" applyBorder="1" applyAlignment="1" applyProtection="1">
      <alignment horizontal="center" vertical="center"/>
    </xf>
    <xf numFmtId="0" fontId="87" fillId="42" borderId="0" xfId="0" applyFont="1" applyFill="1" applyBorder="1" applyAlignment="1" applyProtection="1">
      <alignment horizontal="center" vertical="center"/>
    </xf>
    <xf numFmtId="0" fontId="68" fillId="42" borderId="0" xfId="0" applyFont="1" applyFill="1" applyProtection="1"/>
    <xf numFmtId="8" fontId="68" fillId="41" borderId="0" xfId="0" applyNumberFormat="1" applyFont="1" applyFill="1" applyBorder="1" applyAlignment="1" applyProtection="1">
      <alignment horizontal="center" vertical="center"/>
    </xf>
    <xf numFmtId="8" fontId="68" fillId="46" borderId="0" xfId="0" applyNumberFormat="1" applyFont="1" applyFill="1" applyBorder="1" applyAlignment="1" applyProtection="1">
      <alignment horizontal="center" vertical="center"/>
    </xf>
    <xf numFmtId="0" fontId="88" fillId="41" borderId="0" xfId="0" applyFont="1" applyFill="1" applyProtection="1"/>
    <xf numFmtId="0" fontId="68" fillId="41" borderId="0" xfId="0" applyFont="1" applyFill="1" applyProtection="1"/>
    <xf numFmtId="0" fontId="89" fillId="42" borderId="0" xfId="0" applyFont="1" applyFill="1" applyBorder="1" applyAlignment="1" applyProtection="1">
      <alignment horizontal="center" vertical="center"/>
    </xf>
    <xf numFmtId="3" fontId="89" fillId="42" borderId="0" xfId="0" applyNumberFormat="1" applyFont="1" applyFill="1" applyBorder="1" applyAlignment="1" applyProtection="1">
      <alignment horizontal="center"/>
    </xf>
    <xf numFmtId="0" fontId="90" fillId="42" borderId="0" xfId="0" applyFont="1" applyFill="1" applyBorder="1" applyProtection="1"/>
    <xf numFmtId="0" fontId="90" fillId="42" borderId="0" xfId="0" applyFont="1" applyFill="1" applyProtection="1"/>
    <xf numFmtId="8" fontId="89" fillId="42" borderId="0" xfId="0" applyNumberFormat="1" applyFont="1" applyFill="1" applyBorder="1" applyAlignment="1" applyProtection="1">
      <alignment horizontal="right"/>
    </xf>
    <xf numFmtId="0" fontId="24" fillId="42" borderId="0" xfId="0" applyFont="1" applyFill="1" applyBorder="1" applyAlignment="1" applyProtection="1">
      <alignment horizontal="left" vertical="center"/>
    </xf>
    <xf numFmtId="0" fontId="24" fillId="42" borderId="0" xfId="0" applyFont="1" applyFill="1" applyBorder="1" applyAlignment="1" applyProtection="1">
      <alignment horizontal="left" vertical="center"/>
    </xf>
    <xf numFmtId="0" fontId="21" fillId="42" borderId="0" xfId="0" applyFont="1" applyFill="1" applyBorder="1" applyAlignment="1" applyProtection="1">
      <alignment horizontal="center" vertical="center"/>
    </xf>
    <xf numFmtId="1" fontId="79" fillId="36" borderId="0" xfId="0" applyNumberFormat="1" applyFont="1" applyFill="1" applyBorder="1" applyAlignment="1" applyProtection="1">
      <alignment horizontal="center" vertical="center"/>
    </xf>
    <xf numFmtId="0" fontId="56" fillId="42" borderId="0" xfId="0" applyFont="1" applyFill="1" applyBorder="1" applyAlignment="1" applyProtection="1">
      <alignment horizontal="center" vertical="center"/>
    </xf>
    <xf numFmtId="0" fontId="56" fillId="42" borderId="0" xfId="0" applyFont="1" applyFill="1" applyBorder="1" applyAlignment="1" applyProtection="1">
      <alignment horizontal="center" vertical="center"/>
    </xf>
    <xf numFmtId="1" fontId="56" fillId="42" borderId="0" xfId="0" applyNumberFormat="1" applyFont="1" applyFill="1" applyBorder="1" applyAlignment="1" applyProtection="1">
      <alignment horizontal="center" vertical="center"/>
    </xf>
    <xf numFmtId="0" fontId="92" fillId="0" borderId="0" xfId="0" applyFont="1" applyBorder="1" applyAlignment="1" applyProtection="1"/>
    <xf numFmtId="0" fontId="21" fillId="41" borderId="0" xfId="0" applyFont="1" applyFill="1" applyBorder="1" applyAlignment="1" applyProtection="1">
      <alignment horizontal="center"/>
    </xf>
    <xf numFmtId="0" fontId="22" fillId="41" borderId="0" xfId="0" applyFont="1" applyFill="1" applyBorder="1" applyProtection="1"/>
    <xf numFmtId="0" fontId="0" fillId="41" borderId="0" xfId="0" applyFill="1" applyBorder="1" applyAlignment="1" applyProtection="1">
      <alignment horizontal="right"/>
    </xf>
    <xf numFmtId="0" fontId="15" fillId="41" borderId="0" xfId="0" applyFont="1" applyFill="1" applyBorder="1" applyProtection="1"/>
    <xf numFmtId="8" fontId="0" fillId="41" borderId="0" xfId="0" applyNumberFormat="1" applyFill="1" applyBorder="1" applyAlignment="1" applyProtection="1">
      <alignment horizontal="right"/>
    </xf>
    <xf numFmtId="3" fontId="0" fillId="41" borderId="0" xfId="0" applyNumberFormat="1" applyFill="1" applyBorder="1" applyAlignment="1" applyProtection="1">
      <alignment horizontal="center"/>
    </xf>
    <xf numFmtId="8" fontId="61" fillId="42" borderId="0" xfId="1" applyNumberFormat="1" applyFont="1" applyFill="1" applyBorder="1" applyAlignment="1" applyProtection="1">
      <alignment horizontal="center" vertical="center"/>
    </xf>
    <xf numFmtId="0" fontId="0" fillId="42" borderId="0" xfId="0" applyFill="1" applyBorder="1" applyAlignment="1" applyProtection="1"/>
    <xf numFmtId="0" fontId="91" fillId="42" borderId="0" xfId="0" applyFont="1" applyFill="1" applyBorder="1" applyAlignment="1" applyProtection="1"/>
    <xf numFmtId="0" fontId="92" fillId="0" borderId="0" xfId="0" applyFont="1" applyBorder="1" applyAlignment="1" applyProtection="1">
      <alignment horizontal="right" vertical="center"/>
    </xf>
    <xf numFmtId="0" fontId="92" fillId="0" borderId="15" xfId="0" applyFont="1" applyBorder="1" applyAlignment="1" applyProtection="1">
      <alignment horizontal="right" vertical="center"/>
    </xf>
    <xf numFmtId="0" fontId="92" fillId="0" borderId="15" xfId="0" applyFont="1" applyBorder="1" applyAlignment="1" applyProtection="1"/>
    <xf numFmtId="0" fontId="23" fillId="45" borderId="0" xfId="0" applyNumberFormat="1" applyFont="1" applyFill="1" applyBorder="1" applyAlignment="1" applyProtection="1">
      <alignment vertical="center"/>
    </xf>
    <xf numFmtId="0" fontId="23" fillId="45" borderId="0" xfId="0" applyFont="1" applyFill="1" applyBorder="1" applyAlignment="1" applyProtection="1">
      <alignment vertical="center"/>
    </xf>
    <xf numFmtId="8" fontId="59" fillId="45" borderId="0" xfId="0" applyNumberFormat="1" applyFont="1" applyFill="1" applyBorder="1" applyProtection="1"/>
    <xf numFmtId="8" fontId="0" fillId="45" borderId="0" xfId="0" applyNumberFormat="1" applyFill="1" applyBorder="1" applyAlignment="1" applyProtection="1">
      <alignment horizontal="center" vertical="center"/>
    </xf>
    <xf numFmtId="8" fontId="0" fillId="46" borderId="0" xfId="0" applyNumberFormat="1" applyFill="1" applyBorder="1" applyProtection="1"/>
    <xf numFmtId="8" fontId="0" fillId="45" borderId="0" xfId="0" applyNumberFormat="1" applyFill="1" applyProtection="1"/>
    <xf numFmtId="0" fontId="41" fillId="38" borderId="0" xfId="0" applyFont="1" applyFill="1" applyBorder="1" applyAlignment="1" applyProtection="1"/>
    <xf numFmtId="0" fontId="41" fillId="46" borderId="0" xfId="0" applyFont="1" applyFill="1" applyBorder="1" applyAlignment="1" applyProtection="1"/>
    <xf numFmtId="0" fontId="41" fillId="41" borderId="0" xfId="0" applyFont="1" applyFill="1" applyBorder="1" applyAlignment="1" applyProtection="1"/>
    <xf numFmtId="0" fontId="59" fillId="43" borderId="0" xfId="0" applyFont="1" applyFill="1" applyProtection="1"/>
    <xf numFmtId="0" fontId="0" fillId="43" borderId="0" xfId="0" applyFill="1" applyProtection="1"/>
    <xf numFmtId="0" fontId="59" fillId="48" borderId="0" xfId="0" applyFont="1" applyFill="1" applyProtection="1"/>
    <xf numFmtId="0" fontId="0" fillId="48" borderId="0" xfId="0" applyFill="1" applyProtection="1"/>
    <xf numFmtId="0" fontId="21" fillId="36" borderId="0" xfId="0" applyFont="1" applyFill="1" applyBorder="1" applyAlignment="1" applyProtection="1">
      <alignment horizontal="center" vertical="center"/>
    </xf>
    <xf numFmtId="8" fontId="61" fillId="42" borderId="0" xfId="1" applyNumberFormat="1" applyFont="1" applyFill="1" applyBorder="1" applyAlignment="1" applyProtection="1">
      <alignment horizontal="right" vertical="center"/>
    </xf>
    <xf numFmtId="0" fontId="93" fillId="36" borderId="0" xfId="0" applyFont="1" applyFill="1" applyBorder="1" applyAlignment="1" applyProtection="1"/>
    <xf numFmtId="0" fontId="94" fillId="36" borderId="0" xfId="0" applyFont="1" applyFill="1" applyBorder="1" applyAlignment="1" applyProtection="1">
      <alignment horizontal="right"/>
    </xf>
    <xf numFmtId="0" fontId="92" fillId="0" borderId="0" xfId="0" applyFont="1" applyBorder="1" applyAlignment="1" applyProtection="1">
      <alignment horizontal="right"/>
    </xf>
    <xf numFmtId="0" fontId="36" fillId="41" borderId="0" xfId="0" applyFont="1" applyFill="1" applyBorder="1" applyAlignment="1" applyProtection="1">
      <alignment horizontal="left" vertical="center"/>
    </xf>
    <xf numFmtId="0" fontId="0" fillId="41" borderId="0" xfId="0" applyFill="1" applyBorder="1" applyAlignment="1" applyProtection="1">
      <alignment horizontal="left" vertical="center"/>
    </xf>
    <xf numFmtId="0" fontId="58" fillId="41" borderId="0" xfId="44" applyFont="1" applyFill="1" applyBorder="1" applyAlignment="1" applyProtection="1">
      <alignment horizontal="left" vertical="center"/>
    </xf>
    <xf numFmtId="0" fontId="28" fillId="40" borderId="0" xfId="0" applyFont="1" applyFill="1" applyBorder="1" applyAlignment="1" applyProtection="1">
      <alignment horizontal="center"/>
    </xf>
    <xf numFmtId="0" fontId="0" fillId="45" borderId="0" xfId="0" applyFill="1" applyProtection="1"/>
    <xf numFmtId="0" fontId="95" fillId="41" borderId="0" xfId="44" applyFont="1" applyFill="1" applyBorder="1" applyAlignment="1" applyProtection="1">
      <alignment horizontal="left" vertical="center"/>
    </xf>
    <xf numFmtId="0" fontId="28" fillId="41" borderId="0" xfId="0" applyFont="1" applyFill="1" applyBorder="1" applyAlignment="1" applyProtection="1">
      <alignment vertical="center"/>
    </xf>
  </cellXfs>
  <cellStyles count="46">
    <cellStyle name="20 % - Accent1" xfId="21" builtinId="30" customBuiltin="1"/>
    <cellStyle name="20 % - Accent2" xfId="25" builtinId="34" customBuiltin="1"/>
    <cellStyle name="20 % - Accent3" xfId="29" builtinId="38" customBuiltin="1"/>
    <cellStyle name="20 % - Accent4" xfId="33" builtinId="42" customBuiltin="1"/>
    <cellStyle name="20 % - Accent5" xfId="37" builtinId="46" customBuiltin="1"/>
    <cellStyle name="20 % - Accent6" xfId="41" builtinId="50" customBuiltin="1"/>
    <cellStyle name="40 % - Accent1" xfId="22" builtinId="31" customBuiltin="1"/>
    <cellStyle name="40 % - Accent2" xfId="26" builtinId="35" customBuiltin="1"/>
    <cellStyle name="40 % - Accent3" xfId="30" builtinId="39" customBuiltin="1"/>
    <cellStyle name="40 % - Accent4" xfId="34" builtinId="43" customBuiltin="1"/>
    <cellStyle name="40 % - Accent5" xfId="38" builtinId="47" customBuiltin="1"/>
    <cellStyle name="40 % - Accent6" xfId="42" builtinId="51" customBuiltin="1"/>
    <cellStyle name="60 % - Accent1" xfId="23" builtinId="32" customBuiltin="1"/>
    <cellStyle name="60 % - Accent2" xfId="27" builtinId="36" customBuiltin="1"/>
    <cellStyle name="60 % - Accent3" xfId="31" builtinId="40" customBuiltin="1"/>
    <cellStyle name="60 % - Accent4" xfId="35" builtinId="44" customBuiltin="1"/>
    <cellStyle name="60 % - Accent5" xfId="39" builtinId="48" customBuiltin="1"/>
    <cellStyle name="60 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Avertissement" xfId="16" builtinId="11" customBuiltin="1"/>
    <cellStyle name="Calcul" xfId="13" builtinId="22" customBuiltin="1"/>
    <cellStyle name="Cellule liée" xfId="14" builtinId="24" customBuiltin="1"/>
    <cellStyle name="Entrée" xfId="11" builtinId="20" customBuiltin="1"/>
    <cellStyle name="Insatisfaisant" xfId="9" builtinId="27" customBuiltin="1"/>
    <cellStyle name="Lien hypertexte" xfId="44" builtinId="8" customBuiltin="1"/>
    <cellStyle name="Lien hypertexte visité" xfId="45" builtinId="9" customBuiltin="1"/>
    <cellStyle name="Milliers" xfId="1" builtinId="3" customBuiltin="1"/>
    <cellStyle name="Neutre" xfId="10" builtinId="28" customBuiltin="1"/>
    <cellStyle name="Normal" xfId="0" builtinId="0"/>
    <cellStyle name="Note" xfId="17" builtinId="10" customBuiltin="1"/>
    <cellStyle name="Pourcentage" xfId="2" builtinId="5" customBuiltin="1"/>
    <cellStyle name="Satisfaisant" xfId="8" builtinId="26" customBuiltin="1"/>
    <cellStyle name="Sortie" xfId="12" builtinId="21" customBuiltin="1"/>
    <cellStyle name="Texte explicatif" xfId="18" builtinId="53" customBuiltin="1"/>
    <cellStyle name="Titre" xfId="3" builtinId="15" customBuiltin="1"/>
    <cellStyle name="Titre 1" xfId="4" builtinId="16" customBuiltin="1"/>
    <cellStyle name="Titre 2" xfId="5" builtinId="17" customBuiltin="1"/>
    <cellStyle name="Titre 3" xfId="6" builtinId="18" customBuiltin="1"/>
    <cellStyle name="Titre 4" xfId="7" builtinId="19" customBuiltin="1"/>
    <cellStyle name="Total" xfId="19" builtinId="25" customBuiltin="1"/>
    <cellStyle name="Vérification" xfId="15" builtinId="23" customBuiltin="1"/>
  </cellStyles>
  <dxfs count="3">
    <dxf>
      <font>
        <color theme="9" tint="0.79998168889431442"/>
      </font>
    </dxf>
    <dxf>
      <font>
        <color rgb="FFC00000"/>
      </font>
    </dxf>
    <dxf>
      <font>
        <color rgb="FF00B050"/>
      </font>
    </dxf>
  </dxfs>
  <tableStyles count="0" defaultTableStyle="TableStyleMedium2" defaultPivotStyle="PivotStyleLight16"/>
  <colors>
    <mruColors>
      <color rgb="FFFF6600"/>
      <color rgb="FFFFFF00"/>
      <color rgb="FF006666"/>
      <color rgb="FFF86C6F"/>
      <color rgb="FF62BE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https://service-chimie.pagespro-orange.fr/_img/Logo_Sc_/certif_Fr.png" TargetMode="External"/><Relationship Id="rId2" Type="http://schemas.openxmlformats.org/officeDocument/2006/relationships/image" Target="https://service-chimie.pagespro-orange.fr/_img/Logo_Sc_/_Sc_service_chimie.png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2.png"/><Relationship Id="rId4" Type="http://schemas.openxmlformats.org/officeDocument/2006/relationships/hyperlink" Target="https://service-chimie.pagespro-orange.fr/5%20Contact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57150</xdr:colOff>
      <xdr:row>1</xdr:row>
      <xdr:rowOff>28575</xdr:rowOff>
    </xdr:from>
    <xdr:to>
      <xdr:col>18</xdr:col>
      <xdr:colOff>561974</xdr:colOff>
      <xdr:row>8</xdr:row>
      <xdr:rowOff>130599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29775" y="238125"/>
          <a:ext cx="2085974" cy="1616499"/>
        </a:xfrm>
        <a:prstGeom prst="rect">
          <a:avLst/>
        </a:prstGeom>
      </xdr:spPr>
    </xdr:pic>
    <xdr:clientData/>
  </xdr:twoCellAnchor>
  <xdr:twoCellAnchor editAs="oneCell">
    <xdr:from>
      <xdr:col>2</xdr:col>
      <xdr:colOff>66676</xdr:colOff>
      <xdr:row>2</xdr:row>
      <xdr:rowOff>57150</xdr:rowOff>
    </xdr:from>
    <xdr:to>
      <xdr:col>5</xdr:col>
      <xdr:colOff>400048</xdr:colOff>
      <xdr:row>2</xdr:row>
      <xdr:rowOff>494235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rcRect/>
        <a:stretch>
          <a:fillRect/>
        </a:stretch>
      </xdr:blipFill>
      <xdr:spPr>
        <a:xfrm>
          <a:off x="390526" y="323850"/>
          <a:ext cx="2562222" cy="437085"/>
        </a:xfrm>
        <a:prstGeom prst="rect">
          <a:avLst/>
        </a:prstGeom>
      </xdr:spPr>
    </xdr:pic>
    <xdr:clientData/>
  </xdr:twoCellAnchor>
  <xdr:twoCellAnchor editAs="oneCell">
    <xdr:from>
      <xdr:col>16</xdr:col>
      <xdr:colOff>247650</xdr:colOff>
      <xdr:row>46</xdr:row>
      <xdr:rowOff>0</xdr:rowOff>
    </xdr:from>
    <xdr:to>
      <xdr:col>18</xdr:col>
      <xdr:colOff>466725</xdr:colOff>
      <xdr:row>53</xdr:row>
      <xdr:rowOff>190500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9820275" y="6276975"/>
          <a:ext cx="1800225" cy="1800225"/>
        </a:xfrm>
        <a:prstGeom prst="rect">
          <a:avLst/>
        </a:prstGeom>
      </xdr:spPr>
    </xdr:pic>
    <xdr:clientData/>
  </xdr:twoCellAnchor>
  <xdr:twoCellAnchor editAs="oneCell">
    <xdr:from>
      <xdr:col>5</xdr:col>
      <xdr:colOff>363778</xdr:colOff>
      <xdr:row>46</xdr:row>
      <xdr:rowOff>57150</xdr:rowOff>
    </xdr:from>
    <xdr:to>
      <xdr:col>13</xdr:col>
      <xdr:colOff>74755</xdr:colOff>
      <xdr:row>53</xdr:row>
      <xdr:rowOff>180976</xdr:rowOff>
    </xdr:to>
    <xdr:pic>
      <xdr:nvPicPr>
        <xdr:cNvPr id="8" name="Image 7">
          <a:hlinkClick xmlns:r="http://schemas.openxmlformats.org/officeDocument/2006/relationships" r:id="rId4" tgtFrame="_parent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916478" y="6334125"/>
          <a:ext cx="4521102" cy="17335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rvice-chimie.f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316"/>
  <sheetViews>
    <sheetView showGridLines="0" tabSelected="1" zoomScaleNormal="100" workbookViewId="0">
      <selection activeCell="AA8" sqref="AA8"/>
    </sheetView>
  </sheetViews>
  <sheetFormatPr baseColWidth="10" defaultRowHeight="15" x14ac:dyDescent="0.25"/>
  <cols>
    <col min="1" max="1" width="3.42578125" style="235" customWidth="1"/>
    <col min="2" max="2" width="1.42578125" style="5" customWidth="1"/>
    <col min="3" max="3" width="1.5703125" style="131" customWidth="1"/>
    <col min="4" max="4" width="25" style="131" customWidth="1"/>
    <col min="5" max="5" width="6.85546875" style="131" customWidth="1"/>
    <col min="6" max="6" width="8.5703125" style="131" customWidth="1"/>
    <col min="7" max="7" width="14.7109375" style="131" customWidth="1"/>
    <col min="8" max="8" width="6" style="4" customWidth="1"/>
    <col min="9" max="9" width="2.85546875" style="4" customWidth="1"/>
    <col min="10" max="10" width="9.85546875" style="4" customWidth="1"/>
    <col min="11" max="11" width="6.5703125" style="132" customWidth="1"/>
    <col min="12" max="12" width="10.28515625" style="4" customWidth="1"/>
    <col min="13" max="13" width="13.28515625" style="133" customWidth="1"/>
    <col min="14" max="14" width="1.42578125" style="134" customWidth="1"/>
    <col min="15" max="15" width="18" style="133" customWidth="1"/>
    <col min="16" max="16" width="11.140625" style="200" customWidth="1"/>
    <col min="17" max="17" width="18.140625" style="4" customWidth="1"/>
    <col min="18" max="18" width="5.5703125" style="135" customWidth="1"/>
    <col min="19" max="19" width="12.42578125" style="4" customWidth="1"/>
    <col min="20" max="20" width="1.28515625" style="136" customWidth="1"/>
    <col min="21" max="21" width="1.85546875" style="307" customWidth="1"/>
    <col min="22" max="22" width="1.28515625" style="137" customWidth="1"/>
    <col min="23" max="23" width="1.7109375" style="222" customWidth="1"/>
    <col min="24" max="24" width="4.140625" style="5" customWidth="1"/>
    <col min="25" max="25" width="11.42578125" style="131"/>
    <col min="26" max="26" width="14.140625" style="131" customWidth="1"/>
    <col min="27" max="74" width="11.42578125" style="131"/>
    <col min="75" max="16384" width="11.42578125" style="4"/>
  </cols>
  <sheetData>
    <row r="1" spans="1:74" s="235" customFormat="1" ht="16.5" customHeight="1" x14ac:dyDescent="0.25">
      <c r="J1" s="249"/>
      <c r="K1" s="242"/>
      <c r="M1" s="243"/>
      <c r="N1" s="244"/>
      <c r="O1" s="243"/>
      <c r="P1" s="245"/>
      <c r="R1" s="246"/>
      <c r="T1" s="247"/>
      <c r="U1" s="241"/>
      <c r="V1" s="222"/>
      <c r="W1" s="222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</row>
    <row r="2" spans="1:74" s="5" customFormat="1" ht="4.5" customHeight="1" x14ac:dyDescent="0.25">
      <c r="A2" s="235"/>
      <c r="K2" s="250"/>
      <c r="M2" s="251"/>
      <c r="N2" s="252"/>
      <c r="O2" s="251"/>
      <c r="P2" s="253"/>
      <c r="R2" s="254"/>
      <c r="T2" s="255"/>
      <c r="U2" s="241"/>
      <c r="V2" s="222"/>
      <c r="W2" s="222"/>
    </row>
    <row r="3" spans="1:74" ht="39.75" customHeight="1" x14ac:dyDescent="0.25">
      <c r="C3" s="5"/>
      <c r="D3" s="5"/>
      <c r="E3" s="5"/>
      <c r="F3" s="5"/>
      <c r="G3" s="5"/>
      <c r="H3" s="6"/>
      <c r="I3" s="6"/>
      <c r="J3" s="6"/>
      <c r="K3" s="7"/>
      <c r="L3" s="6"/>
      <c r="M3" s="8"/>
      <c r="N3" s="9"/>
      <c r="O3" s="8"/>
      <c r="P3" s="188"/>
      <c r="Q3" s="6"/>
      <c r="R3" s="10"/>
      <c r="S3" s="6"/>
      <c r="T3" s="11"/>
      <c r="U3" s="241"/>
      <c r="V3" s="222"/>
    </row>
    <row r="4" spans="1:74" ht="22.5" customHeight="1" x14ac:dyDescent="0.4">
      <c r="C4" s="13" t="s">
        <v>0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4"/>
      <c r="U4" s="302"/>
      <c r="V4" s="223"/>
      <c r="W4" s="223"/>
    </row>
    <row r="5" spans="1:74" ht="18.75" customHeight="1" x14ac:dyDescent="0.25">
      <c r="C5" s="5"/>
      <c r="D5" s="15" t="s">
        <v>37</v>
      </c>
      <c r="E5" s="5"/>
      <c r="F5" s="5"/>
      <c r="G5" s="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303"/>
      <c r="V5" s="224"/>
      <c r="W5" s="224"/>
    </row>
    <row r="6" spans="1:74" ht="15" customHeight="1" x14ac:dyDescent="0.25">
      <c r="C6" s="5"/>
      <c r="D6" s="16"/>
      <c r="E6" s="17"/>
      <c r="F6" s="17"/>
      <c r="G6" s="18" t="s">
        <v>33</v>
      </c>
      <c r="H6" s="19" t="s">
        <v>29</v>
      </c>
      <c r="M6" s="17"/>
      <c r="N6" s="17"/>
      <c r="O6" s="20"/>
      <c r="P6" s="189"/>
      <c r="Q6" s="20"/>
      <c r="R6" s="17"/>
      <c r="S6" s="6"/>
      <c r="T6" s="11"/>
      <c r="U6" s="241"/>
      <c r="V6" s="222"/>
    </row>
    <row r="7" spans="1:74" ht="4.5" customHeight="1" x14ac:dyDescent="0.25">
      <c r="C7" s="5"/>
      <c r="D7" s="5"/>
      <c r="E7" s="5"/>
      <c r="F7" s="5"/>
      <c r="G7" s="5"/>
      <c r="H7" s="16"/>
      <c r="I7" s="17"/>
      <c r="J7" s="17"/>
      <c r="K7" s="17"/>
      <c r="L7" s="17"/>
      <c r="M7" s="17"/>
      <c r="N7" s="17"/>
      <c r="O7" s="20"/>
      <c r="P7" s="189"/>
      <c r="Q7" s="20"/>
      <c r="R7" s="17"/>
      <c r="S7" s="6"/>
      <c r="T7" s="11"/>
      <c r="U7" s="241"/>
      <c r="V7" s="222"/>
    </row>
    <row r="8" spans="1:74" s="147" customFormat="1" ht="14.25" customHeight="1" thickBot="1" x14ac:dyDescent="0.3">
      <c r="A8" s="236"/>
      <c r="B8" s="156"/>
      <c r="C8" s="156"/>
      <c r="D8" s="156"/>
      <c r="E8" s="156"/>
      <c r="F8" s="156"/>
      <c r="G8" s="156"/>
      <c r="H8" s="157"/>
      <c r="I8" s="157"/>
      <c r="J8" s="157"/>
      <c r="K8" s="157"/>
      <c r="L8" s="158"/>
      <c r="M8" s="157"/>
      <c r="N8" s="159"/>
      <c r="O8" s="160"/>
      <c r="P8" s="190"/>
      <c r="Q8" s="160"/>
      <c r="R8" s="161"/>
      <c r="S8" s="157"/>
      <c r="T8" s="162"/>
      <c r="U8" s="304"/>
      <c r="V8" s="225"/>
      <c r="W8" s="225"/>
      <c r="X8" s="156"/>
      <c r="Y8" s="211"/>
      <c r="Z8" s="211"/>
      <c r="AA8" s="211"/>
      <c r="AB8" s="211"/>
      <c r="AC8" s="211"/>
      <c r="AD8" s="211"/>
      <c r="AE8" s="220"/>
      <c r="AF8" s="220"/>
      <c r="AG8" s="220"/>
      <c r="AH8" s="220"/>
      <c r="AI8" s="220"/>
      <c r="AJ8" s="220"/>
      <c r="AK8" s="220"/>
      <c r="AL8" s="220"/>
      <c r="AM8" s="220"/>
      <c r="AN8" s="220"/>
      <c r="AO8" s="220"/>
      <c r="AP8" s="220"/>
      <c r="AQ8" s="220"/>
      <c r="AR8" s="220"/>
      <c r="AS8" s="220"/>
      <c r="AT8" s="220"/>
      <c r="AU8" s="220"/>
      <c r="AV8" s="220"/>
      <c r="AW8" s="220"/>
      <c r="AX8" s="220"/>
      <c r="AY8" s="220"/>
      <c r="AZ8" s="220"/>
      <c r="BA8" s="220"/>
      <c r="BB8" s="220"/>
      <c r="BC8" s="220"/>
      <c r="BD8" s="220"/>
      <c r="BE8" s="220"/>
      <c r="BF8" s="220"/>
      <c r="BG8" s="220"/>
      <c r="BH8" s="220"/>
      <c r="BI8" s="220"/>
      <c r="BJ8" s="220"/>
      <c r="BK8" s="220"/>
      <c r="BL8" s="220"/>
      <c r="BM8" s="220"/>
      <c r="BN8" s="220"/>
      <c r="BO8" s="220"/>
      <c r="BP8" s="220"/>
      <c r="BQ8" s="220"/>
      <c r="BR8" s="220"/>
      <c r="BS8" s="220"/>
      <c r="BT8" s="220"/>
      <c r="BU8" s="220"/>
      <c r="BV8" s="220"/>
    </row>
    <row r="9" spans="1:74" ht="15.75" customHeight="1" thickBot="1" x14ac:dyDescent="0.3">
      <c r="C9" s="5"/>
      <c r="D9" s="299" t="s">
        <v>31</v>
      </c>
      <c r="E9" s="300"/>
      <c r="F9" s="3">
        <v>20</v>
      </c>
      <c r="G9" s="186" t="s">
        <v>42</v>
      </c>
      <c r="I9" s="289"/>
      <c r="J9" s="301"/>
      <c r="K9" s="319" t="s">
        <v>34</v>
      </c>
      <c r="L9" s="138">
        <v>100</v>
      </c>
      <c r="M9" s="186" t="s">
        <v>2</v>
      </c>
      <c r="N9" s="135"/>
      <c r="Q9" s="24"/>
      <c r="R9" s="25"/>
      <c r="S9" s="25"/>
      <c r="T9" s="12"/>
      <c r="U9" s="241"/>
      <c r="V9" s="5"/>
      <c r="W9" s="212"/>
      <c r="X9" s="212"/>
      <c r="Y9" s="212"/>
      <c r="Z9" s="212"/>
      <c r="AA9" s="212"/>
      <c r="AB9" s="212"/>
      <c r="BU9" s="4"/>
      <c r="BV9" s="4"/>
    </row>
    <row r="10" spans="1:74" ht="4.5" customHeight="1" x14ac:dyDescent="0.25">
      <c r="C10" s="5"/>
      <c r="D10" s="6"/>
      <c r="E10" s="5"/>
      <c r="F10" s="5"/>
      <c r="G10" s="5"/>
      <c r="H10" s="6"/>
      <c r="I10" s="6"/>
      <c r="J10" s="7"/>
      <c r="K10" s="6"/>
      <c r="L10" s="8"/>
      <c r="M10" s="22"/>
      <c r="N10" s="8"/>
      <c r="O10" s="191"/>
      <c r="P10" s="24"/>
      <c r="Q10" s="26"/>
      <c r="R10" s="27"/>
      <c r="S10" s="25"/>
      <c r="T10" s="28"/>
      <c r="U10" s="305"/>
      <c r="V10" s="226"/>
      <c r="W10" s="5"/>
      <c r="X10" s="212"/>
      <c r="Y10" s="212"/>
      <c r="Z10" s="212"/>
      <c r="AA10" s="212"/>
      <c r="AB10" s="212"/>
      <c r="AC10" s="212"/>
      <c r="BV10" s="4"/>
    </row>
    <row r="11" spans="1:74" ht="4.5" customHeight="1" x14ac:dyDescent="0.3">
      <c r="C11" s="29"/>
      <c r="D11" s="30"/>
      <c r="E11" s="29"/>
      <c r="F11" s="29"/>
      <c r="G11" s="29"/>
      <c r="H11" s="30"/>
      <c r="I11" s="30"/>
      <c r="J11" s="31"/>
      <c r="K11" s="32"/>
      <c r="L11" s="33"/>
      <c r="M11" s="32"/>
      <c r="N11" s="192"/>
      <c r="O11" s="31"/>
      <c r="P11" s="34"/>
      <c r="Q11" s="35"/>
      <c r="R11" s="35"/>
      <c r="S11" s="36"/>
      <c r="T11" s="227"/>
      <c r="U11" s="235"/>
      <c r="V11" s="212"/>
      <c r="W11" s="212"/>
      <c r="X11" s="212"/>
      <c r="Y11" s="212"/>
      <c r="Z11" s="212"/>
      <c r="AA11" s="212"/>
      <c r="BT11" s="4"/>
      <c r="BU11" s="4"/>
      <c r="BV11" s="4"/>
    </row>
    <row r="12" spans="1:74" ht="14.25" customHeight="1" x14ac:dyDescent="0.3">
      <c r="C12" s="29"/>
      <c r="D12" s="30" t="s">
        <v>35</v>
      </c>
      <c r="E12" s="29"/>
      <c r="F12" s="29"/>
      <c r="G12" s="29"/>
      <c r="H12" s="30"/>
      <c r="I12" s="30"/>
      <c r="J12" s="31"/>
      <c r="K12" s="32"/>
      <c r="L12" s="33"/>
      <c r="M12" s="32"/>
      <c r="N12" s="192"/>
      <c r="O12" s="31"/>
      <c r="P12" s="34"/>
      <c r="Q12" s="35"/>
      <c r="R12" s="35"/>
      <c r="S12" s="36"/>
      <c r="T12" s="227"/>
      <c r="U12" s="235"/>
      <c r="V12" s="212"/>
      <c r="W12" s="212"/>
      <c r="X12" s="212"/>
      <c r="Y12" s="212"/>
      <c r="Z12" s="212"/>
      <c r="AA12" s="212"/>
      <c r="BT12" s="4"/>
      <c r="BU12" s="4"/>
      <c r="BV12" s="4"/>
    </row>
    <row r="13" spans="1:74" s="39" customFormat="1" ht="4.5" customHeight="1" x14ac:dyDescent="0.25">
      <c r="A13" s="237"/>
      <c r="B13" s="248"/>
      <c r="C13" s="37"/>
      <c r="D13" s="37"/>
      <c r="E13" s="37"/>
      <c r="F13" s="37"/>
      <c r="G13" s="37"/>
      <c r="H13" s="38"/>
      <c r="I13" s="37"/>
      <c r="J13" s="37"/>
      <c r="K13" s="37"/>
      <c r="L13" s="37"/>
      <c r="M13" s="37"/>
      <c r="N13" s="193"/>
      <c r="O13" s="37"/>
      <c r="P13" s="37"/>
      <c r="Q13" s="37"/>
      <c r="R13" s="37"/>
      <c r="S13" s="37"/>
      <c r="T13" s="228"/>
      <c r="U13" s="237"/>
      <c r="V13" s="213"/>
      <c r="W13" s="213"/>
      <c r="X13" s="213"/>
      <c r="Y13" s="213"/>
      <c r="Z13" s="213"/>
      <c r="AA13" s="213"/>
      <c r="AB13" s="221"/>
      <c r="AC13" s="221"/>
      <c r="AD13" s="221"/>
      <c r="AE13" s="221"/>
      <c r="AF13" s="221"/>
      <c r="AG13" s="221"/>
      <c r="AH13" s="221"/>
      <c r="AI13" s="221"/>
      <c r="AJ13" s="221"/>
      <c r="AK13" s="221"/>
      <c r="AL13" s="221"/>
      <c r="AM13" s="221"/>
      <c r="AN13" s="221"/>
      <c r="AO13" s="221"/>
      <c r="AP13" s="221"/>
      <c r="AQ13" s="221"/>
      <c r="AR13" s="221"/>
      <c r="AS13" s="221"/>
      <c r="AT13" s="221"/>
      <c r="AU13" s="221"/>
      <c r="AV13" s="221"/>
      <c r="AW13" s="221"/>
      <c r="AX13" s="221"/>
      <c r="AY13" s="221"/>
      <c r="AZ13" s="221"/>
      <c r="BA13" s="221"/>
      <c r="BB13" s="221"/>
      <c r="BC13" s="221"/>
      <c r="BD13" s="221"/>
      <c r="BE13" s="221"/>
      <c r="BF13" s="221"/>
      <c r="BG13" s="221"/>
      <c r="BH13" s="221"/>
      <c r="BI13" s="221"/>
      <c r="BJ13" s="221"/>
      <c r="BK13" s="221"/>
      <c r="BL13" s="221"/>
      <c r="BM13" s="221"/>
      <c r="BN13" s="221"/>
      <c r="BO13" s="221"/>
      <c r="BP13" s="221"/>
      <c r="BQ13" s="221"/>
      <c r="BR13" s="221"/>
      <c r="BS13" s="221"/>
    </row>
    <row r="14" spans="1:74" s="147" customFormat="1" ht="13.5" x14ac:dyDescent="0.25">
      <c r="A14" s="236"/>
      <c r="B14" s="156"/>
      <c r="C14" s="148"/>
      <c r="D14" s="149" t="s">
        <v>3</v>
      </c>
      <c r="E14" s="148"/>
      <c r="F14" s="148"/>
      <c r="G14" s="150" t="s">
        <v>4</v>
      </c>
      <c r="H14" s="311"/>
      <c r="I14" s="311"/>
      <c r="J14" s="149" t="s">
        <v>5</v>
      </c>
      <c r="K14" s="149"/>
      <c r="L14" s="153" t="s">
        <v>8</v>
      </c>
      <c r="M14" s="153"/>
      <c r="N14" s="177" t="s">
        <v>1</v>
      </c>
      <c r="O14" s="149"/>
      <c r="P14" s="202" t="s">
        <v>6</v>
      </c>
      <c r="Q14" s="152" t="s">
        <v>7</v>
      </c>
      <c r="R14" s="151"/>
      <c r="S14" s="152" t="s">
        <v>49</v>
      </c>
      <c r="T14" s="229"/>
      <c r="U14" s="236"/>
      <c r="V14" s="211"/>
      <c r="W14" s="211"/>
      <c r="X14" s="211"/>
      <c r="Y14" s="211"/>
      <c r="Z14" s="211"/>
      <c r="AA14" s="211"/>
      <c r="AB14" s="220"/>
      <c r="AC14" s="220"/>
      <c r="AD14" s="220"/>
      <c r="AE14" s="220"/>
      <c r="AF14" s="220"/>
      <c r="AG14" s="220"/>
      <c r="AH14" s="220"/>
      <c r="AI14" s="220"/>
      <c r="AJ14" s="220"/>
      <c r="AK14" s="220"/>
      <c r="AL14" s="220"/>
      <c r="AM14" s="220"/>
      <c r="AN14" s="220"/>
      <c r="AO14" s="220"/>
      <c r="AP14" s="220"/>
      <c r="AQ14" s="220"/>
      <c r="AR14" s="220"/>
      <c r="AS14" s="220"/>
      <c r="AT14" s="220"/>
      <c r="AU14" s="220"/>
      <c r="AV14" s="220"/>
      <c r="AW14" s="220"/>
      <c r="AX14" s="220"/>
      <c r="AY14" s="220"/>
      <c r="AZ14" s="220"/>
      <c r="BA14" s="220"/>
      <c r="BB14" s="220"/>
      <c r="BC14" s="220"/>
      <c r="BD14" s="220"/>
      <c r="BE14" s="220"/>
      <c r="BF14" s="220"/>
      <c r="BG14" s="220"/>
      <c r="BH14" s="220"/>
      <c r="BI14" s="220"/>
      <c r="BJ14" s="220"/>
      <c r="BK14" s="220"/>
      <c r="BL14" s="220"/>
      <c r="BM14" s="220"/>
      <c r="BN14" s="220"/>
      <c r="BO14" s="220"/>
      <c r="BP14" s="220"/>
      <c r="BQ14" s="220"/>
      <c r="BR14" s="220"/>
      <c r="BS14" s="220"/>
    </row>
    <row r="15" spans="1:74" ht="4.5" customHeight="1" thickBot="1" x14ac:dyDescent="0.3">
      <c r="C15" s="29"/>
      <c r="D15" s="40"/>
      <c r="E15" s="29"/>
      <c r="F15" s="29"/>
      <c r="G15" s="41"/>
      <c r="H15" s="312"/>
      <c r="I15" s="312"/>
      <c r="J15" s="42"/>
      <c r="K15" s="43"/>
      <c r="L15" s="46"/>
      <c r="M15" s="46"/>
      <c r="N15" s="207"/>
      <c r="O15" s="43"/>
      <c r="P15" s="203"/>
      <c r="Q15" s="45"/>
      <c r="R15" s="44"/>
      <c r="S15" s="47"/>
      <c r="T15" s="230"/>
      <c r="U15" s="235"/>
      <c r="V15" s="212"/>
      <c r="W15" s="212"/>
      <c r="X15" s="212"/>
      <c r="Y15" s="212"/>
      <c r="Z15" s="212"/>
      <c r="AA15" s="212"/>
      <c r="BT15" s="4"/>
      <c r="BU15" s="4"/>
      <c r="BV15" s="4"/>
    </row>
    <row r="16" spans="1:74" ht="15.75" customHeight="1" thickBot="1" x14ac:dyDescent="0.3">
      <c r="C16" s="29"/>
      <c r="D16" s="40" t="s">
        <v>43</v>
      </c>
      <c r="E16" s="29"/>
      <c r="F16" s="29"/>
      <c r="G16" s="48" t="s">
        <v>50</v>
      </c>
      <c r="H16" s="312"/>
      <c r="I16" s="312"/>
      <c r="J16" s="2">
        <v>2</v>
      </c>
      <c r="K16" s="149" t="s">
        <v>9</v>
      </c>
      <c r="L16" s="54">
        <f>$F$9*$L$9*2</f>
        <v>4000</v>
      </c>
      <c r="M16" s="149" t="s">
        <v>38</v>
      </c>
      <c r="N16" s="208">
        <f>$F$9</f>
        <v>20</v>
      </c>
      <c r="O16" s="50"/>
      <c r="P16" s="204">
        <f>$L$9</f>
        <v>100</v>
      </c>
      <c r="Q16" s="52">
        <f>$F$9*$L$9*J16*2</f>
        <v>8000</v>
      </c>
      <c r="R16" s="53"/>
      <c r="S16" s="55">
        <f>Q16/P16/N16</f>
        <v>4</v>
      </c>
      <c r="T16" s="210"/>
      <c r="U16" s="235"/>
      <c r="V16" s="212"/>
      <c r="W16" s="212"/>
      <c r="X16" s="212"/>
      <c r="Y16" s="212"/>
      <c r="Z16" s="212"/>
      <c r="AA16" s="212"/>
      <c r="BT16" s="4"/>
      <c r="BU16" s="4"/>
      <c r="BV16" s="4"/>
    </row>
    <row r="17" spans="1:74" ht="4.5" customHeight="1" thickBot="1" x14ac:dyDescent="0.3">
      <c r="C17" s="29"/>
      <c r="D17" s="40"/>
      <c r="E17" s="29"/>
      <c r="F17" s="29"/>
      <c r="G17" s="48"/>
      <c r="H17" s="312"/>
      <c r="I17" s="312"/>
      <c r="J17" s="56"/>
      <c r="K17" s="49"/>
      <c r="L17" s="58"/>
      <c r="M17" s="49"/>
      <c r="N17" s="208"/>
      <c r="O17" s="50"/>
      <c r="P17" s="204"/>
      <c r="Q17" s="57"/>
      <c r="R17" s="51"/>
      <c r="S17" s="55"/>
      <c r="T17" s="210"/>
      <c r="U17" s="235"/>
      <c r="V17" s="212"/>
      <c r="W17" s="212"/>
      <c r="X17" s="212"/>
      <c r="Y17" s="212"/>
      <c r="Z17" s="212"/>
      <c r="AA17" s="212"/>
      <c r="BT17" s="4"/>
      <c r="BU17" s="4"/>
      <c r="BV17" s="4"/>
    </row>
    <row r="18" spans="1:74" ht="15.75" customHeight="1" thickBot="1" x14ac:dyDescent="0.3">
      <c r="C18" s="29"/>
      <c r="D18" s="59" t="s">
        <v>44</v>
      </c>
      <c r="E18" s="29"/>
      <c r="F18" s="29"/>
      <c r="G18" s="48" t="s">
        <v>52</v>
      </c>
      <c r="H18" s="312"/>
      <c r="I18" s="312"/>
      <c r="J18" s="2">
        <v>0.5</v>
      </c>
      <c r="K18" s="149" t="s">
        <v>9</v>
      </c>
      <c r="L18" s="54">
        <f>$F$9*$L$9*2</f>
        <v>4000</v>
      </c>
      <c r="M18" s="149" t="s">
        <v>38</v>
      </c>
      <c r="N18" s="208">
        <f>$F$9</f>
        <v>20</v>
      </c>
      <c r="O18" s="50"/>
      <c r="P18" s="204">
        <f>$L$9</f>
        <v>100</v>
      </c>
      <c r="Q18" s="52">
        <f>$F$9*$L$9*J18*2</f>
        <v>2000</v>
      </c>
      <c r="R18" s="53"/>
      <c r="S18" s="55">
        <f>Q18/P18/N18</f>
        <v>1</v>
      </c>
      <c r="T18" s="210"/>
      <c r="U18" s="235"/>
      <c r="V18" s="212"/>
      <c r="W18" s="212"/>
      <c r="X18" s="212"/>
      <c r="Y18" s="212"/>
      <c r="Z18" s="212"/>
      <c r="AA18" s="212"/>
      <c r="BT18" s="4"/>
      <c r="BU18" s="4"/>
      <c r="BV18" s="4"/>
    </row>
    <row r="19" spans="1:74" ht="4.5" customHeight="1" x14ac:dyDescent="0.25">
      <c r="C19" s="29"/>
      <c r="D19" s="40"/>
      <c r="E19" s="29"/>
      <c r="F19" s="29"/>
      <c r="G19" s="48"/>
      <c r="H19" s="312"/>
      <c r="I19" s="312"/>
      <c r="J19" s="40"/>
      <c r="K19" s="50"/>
      <c r="L19" s="62"/>
      <c r="M19" s="50"/>
      <c r="N19" s="208"/>
      <c r="O19" s="50"/>
      <c r="P19" s="204"/>
      <c r="Q19" s="60"/>
      <c r="R19" s="61"/>
      <c r="S19" s="55"/>
      <c r="T19" s="210"/>
      <c r="U19" s="235"/>
      <c r="V19" s="212"/>
      <c r="W19" s="212"/>
      <c r="X19" s="212"/>
      <c r="Y19" s="212"/>
      <c r="Z19" s="212"/>
      <c r="AA19" s="212"/>
      <c r="BT19" s="4"/>
      <c r="BU19" s="4"/>
      <c r="BV19" s="4"/>
    </row>
    <row r="20" spans="1:74" s="147" customFormat="1" ht="14.25" customHeight="1" thickBot="1" x14ac:dyDescent="0.3">
      <c r="A20" s="236"/>
      <c r="B20" s="156"/>
      <c r="C20" s="148"/>
      <c r="D20" s="149" t="s">
        <v>10</v>
      </c>
      <c r="E20" s="155" t="s">
        <v>28</v>
      </c>
      <c r="F20" s="148"/>
      <c r="G20" s="150"/>
      <c r="H20" s="311"/>
      <c r="I20" s="311"/>
      <c r="J20" s="149"/>
      <c r="K20" s="149"/>
      <c r="L20" s="153"/>
      <c r="M20" s="149"/>
      <c r="N20" s="177"/>
      <c r="O20" s="149"/>
      <c r="P20" s="202"/>
      <c r="Q20" s="152"/>
      <c r="R20" s="151"/>
      <c r="S20" s="154"/>
      <c r="T20" s="231"/>
      <c r="U20" s="236"/>
      <c r="V20" s="211"/>
      <c r="W20" s="211"/>
      <c r="X20" s="211"/>
      <c r="Y20" s="211"/>
      <c r="Z20" s="211"/>
      <c r="AA20" s="211"/>
      <c r="AB20" s="220"/>
      <c r="AC20" s="220"/>
      <c r="AD20" s="220"/>
      <c r="AE20" s="220"/>
      <c r="AF20" s="220"/>
      <c r="AG20" s="220"/>
      <c r="AH20" s="220"/>
      <c r="AI20" s="220"/>
      <c r="AJ20" s="220"/>
      <c r="AK20" s="220"/>
      <c r="AL20" s="220"/>
      <c r="AM20" s="220"/>
      <c r="AN20" s="220"/>
      <c r="AO20" s="220"/>
      <c r="AP20" s="220"/>
      <c r="AQ20" s="220"/>
      <c r="AR20" s="220"/>
      <c r="AS20" s="220"/>
      <c r="AT20" s="220"/>
      <c r="AU20" s="220"/>
      <c r="AV20" s="220"/>
      <c r="AW20" s="220"/>
      <c r="AX20" s="220"/>
      <c r="AY20" s="220"/>
      <c r="AZ20" s="220"/>
      <c r="BA20" s="220"/>
      <c r="BB20" s="220"/>
      <c r="BC20" s="220"/>
      <c r="BD20" s="220"/>
      <c r="BE20" s="220"/>
      <c r="BF20" s="220"/>
      <c r="BG20" s="220"/>
      <c r="BH20" s="220"/>
      <c r="BI20" s="220"/>
      <c r="BJ20" s="220"/>
      <c r="BK20" s="220"/>
      <c r="BL20" s="220"/>
      <c r="BM20" s="220"/>
      <c r="BN20" s="220"/>
      <c r="BO20" s="220"/>
      <c r="BP20" s="220"/>
      <c r="BQ20" s="220"/>
      <c r="BR20" s="220"/>
      <c r="BS20" s="220"/>
    </row>
    <row r="21" spans="1:74" ht="15.75" customHeight="1" thickBot="1" x14ac:dyDescent="0.3">
      <c r="C21" s="29"/>
      <c r="D21" s="59" t="s">
        <v>11</v>
      </c>
      <c r="E21" s="1">
        <v>30</v>
      </c>
      <c r="F21" s="29"/>
      <c r="G21" s="63" t="s">
        <v>51</v>
      </c>
      <c r="H21" s="312"/>
      <c r="I21" s="312"/>
      <c r="J21" s="2">
        <v>10</v>
      </c>
      <c r="K21" s="149" t="s">
        <v>9</v>
      </c>
      <c r="L21" s="54">
        <f>$F$9*$L$9/E21</f>
        <v>66.666666666666671</v>
      </c>
      <c r="M21" s="149" t="s">
        <v>38</v>
      </c>
      <c r="N21" s="208">
        <f>$F$9</f>
        <v>20</v>
      </c>
      <c r="O21" s="50"/>
      <c r="P21" s="204">
        <f>$L$9</f>
        <v>100</v>
      </c>
      <c r="Q21" s="52">
        <f>$F$9*$L$9*J21*2/E21</f>
        <v>1333.3333333333333</v>
      </c>
      <c r="R21" s="53"/>
      <c r="S21" s="55">
        <f>Q21/P21/N21</f>
        <v>0.66666666666666663</v>
      </c>
      <c r="T21" s="210"/>
      <c r="U21" s="235"/>
      <c r="V21" s="212"/>
      <c r="W21" s="212"/>
      <c r="X21" s="212"/>
      <c r="Y21" s="212"/>
      <c r="Z21" s="212"/>
      <c r="AA21" s="212"/>
      <c r="BT21" s="4"/>
      <c r="BU21" s="4"/>
      <c r="BV21" s="4"/>
    </row>
    <row r="22" spans="1:74" ht="4.5" customHeight="1" x14ac:dyDescent="0.25">
      <c r="C22" s="29"/>
      <c r="D22" s="40"/>
      <c r="E22" s="29"/>
      <c r="F22" s="29"/>
      <c r="G22" s="29"/>
      <c r="H22" s="40"/>
      <c r="I22" s="48"/>
      <c r="J22" s="40"/>
      <c r="K22" s="50"/>
      <c r="L22" s="54"/>
      <c r="M22" s="54"/>
      <c r="N22" s="194"/>
      <c r="O22" s="50"/>
      <c r="P22" s="51"/>
      <c r="Q22" s="64"/>
      <c r="R22" s="53"/>
      <c r="S22" s="55"/>
      <c r="T22" s="210"/>
      <c r="U22" s="235"/>
      <c r="V22" s="212"/>
      <c r="W22" s="212"/>
      <c r="X22" s="212"/>
      <c r="Y22" s="212"/>
      <c r="Z22" s="212"/>
      <c r="AA22" s="212"/>
      <c r="BT22" s="4"/>
      <c r="BU22" s="4"/>
      <c r="BV22" s="4"/>
    </row>
    <row r="23" spans="1:74" ht="5.25" customHeight="1" x14ac:dyDescent="0.25">
      <c r="C23" s="5"/>
      <c r="D23" s="65"/>
      <c r="E23" s="5"/>
      <c r="F23" s="5"/>
      <c r="G23" s="5"/>
      <c r="H23" s="24"/>
      <c r="I23" s="66"/>
      <c r="J23" s="24"/>
      <c r="K23" s="21"/>
      <c r="L23" s="25"/>
      <c r="M23" s="25"/>
      <c r="N23" s="195"/>
      <c r="O23" s="21"/>
      <c r="P23" s="68"/>
      <c r="Q23" s="23"/>
      <c r="R23" s="24"/>
      <c r="S23" s="28"/>
      <c r="T23" s="226"/>
      <c r="U23" s="235"/>
      <c r="V23" s="212"/>
      <c r="W23" s="212"/>
      <c r="X23" s="212"/>
      <c r="Y23" s="212"/>
      <c r="Z23" s="212"/>
      <c r="AA23" s="212"/>
      <c r="BT23" s="4"/>
      <c r="BU23" s="4"/>
      <c r="BV23" s="4"/>
    </row>
    <row r="24" spans="1:74" ht="14.25" customHeight="1" x14ac:dyDescent="0.3">
      <c r="C24" s="69"/>
      <c r="D24" s="70" t="s">
        <v>0</v>
      </c>
      <c r="E24" s="69"/>
      <c r="F24" s="69"/>
      <c r="G24" s="69"/>
      <c r="H24" s="71"/>
      <c r="I24" s="73"/>
      <c r="J24" s="72"/>
      <c r="K24" s="74"/>
      <c r="L24" s="77"/>
      <c r="M24" s="77"/>
      <c r="N24" s="196"/>
      <c r="O24" s="74"/>
      <c r="P24" s="75"/>
      <c r="Q24" s="76"/>
      <c r="R24" s="72"/>
      <c r="S24" s="78"/>
      <c r="T24" s="227"/>
      <c r="U24" s="235"/>
      <c r="V24" s="212"/>
      <c r="W24" s="212"/>
      <c r="X24" s="212"/>
      <c r="Y24" s="212"/>
      <c r="Z24" s="212"/>
      <c r="AA24" s="212"/>
      <c r="BT24" s="4"/>
      <c r="BU24" s="4"/>
      <c r="BV24" s="4"/>
    </row>
    <row r="25" spans="1:74" s="147" customFormat="1" ht="14.25" customHeight="1" x14ac:dyDescent="0.25">
      <c r="A25" s="236"/>
      <c r="B25" s="156"/>
      <c r="C25" s="139"/>
      <c r="D25" s="140"/>
      <c r="E25" s="139"/>
      <c r="F25" s="139"/>
      <c r="G25" s="141" t="s">
        <v>4</v>
      </c>
      <c r="H25" s="140"/>
      <c r="I25" s="313"/>
      <c r="J25" s="141" t="s">
        <v>5</v>
      </c>
      <c r="K25" s="140"/>
      <c r="L25" s="145" t="s">
        <v>8</v>
      </c>
      <c r="M25" s="256"/>
      <c r="N25" s="317" t="s">
        <v>1</v>
      </c>
      <c r="O25" s="140"/>
      <c r="P25" s="142" t="s">
        <v>6</v>
      </c>
      <c r="Q25" s="144" t="s">
        <v>7</v>
      </c>
      <c r="R25" s="143"/>
      <c r="S25" s="146" t="s">
        <v>13</v>
      </c>
      <c r="T25" s="229"/>
      <c r="U25" s="236"/>
      <c r="V25" s="211"/>
      <c r="W25" s="211"/>
      <c r="X25" s="211"/>
      <c r="Y25" s="211"/>
      <c r="Z25" s="211"/>
      <c r="AA25" s="211"/>
      <c r="AB25" s="220"/>
      <c r="AC25" s="220"/>
      <c r="AD25" s="220"/>
      <c r="AE25" s="220"/>
      <c r="AF25" s="220"/>
      <c r="AG25" s="220"/>
      <c r="AH25" s="220"/>
      <c r="AI25" s="220"/>
      <c r="AJ25" s="220"/>
      <c r="AK25" s="220"/>
      <c r="AL25" s="220"/>
      <c r="AM25" s="220"/>
      <c r="AN25" s="220"/>
      <c r="AO25" s="220"/>
      <c r="AP25" s="220"/>
      <c r="AQ25" s="220"/>
      <c r="AR25" s="220"/>
      <c r="AS25" s="220"/>
      <c r="AT25" s="220"/>
      <c r="AU25" s="220"/>
      <c r="AV25" s="220"/>
      <c r="AW25" s="220"/>
      <c r="AX25" s="220"/>
      <c r="AY25" s="220"/>
      <c r="AZ25" s="220"/>
      <c r="BA25" s="220"/>
      <c r="BB25" s="220"/>
      <c r="BC25" s="220"/>
      <c r="BD25" s="220"/>
      <c r="BE25" s="220"/>
      <c r="BF25" s="220"/>
      <c r="BG25" s="220"/>
      <c r="BH25" s="220"/>
      <c r="BI25" s="220"/>
      <c r="BJ25" s="220"/>
      <c r="BK25" s="220"/>
      <c r="BL25" s="220"/>
      <c r="BM25" s="220"/>
      <c r="BN25" s="220"/>
      <c r="BO25" s="220"/>
      <c r="BP25" s="220"/>
      <c r="BQ25" s="220"/>
      <c r="BR25" s="220"/>
      <c r="BS25" s="220"/>
    </row>
    <row r="26" spans="1:74" ht="4.5" customHeight="1" x14ac:dyDescent="0.25">
      <c r="C26" s="69"/>
      <c r="D26" s="79"/>
      <c r="E26" s="69"/>
      <c r="F26" s="69"/>
      <c r="G26" s="80"/>
      <c r="H26" s="79"/>
      <c r="I26" s="314"/>
      <c r="J26" s="79"/>
      <c r="K26" s="81"/>
      <c r="L26" s="84"/>
      <c r="M26" s="257"/>
      <c r="N26" s="318"/>
      <c r="O26" s="81"/>
      <c r="P26" s="205"/>
      <c r="Q26" s="83"/>
      <c r="R26" s="82"/>
      <c r="S26" s="85"/>
      <c r="T26" s="230"/>
      <c r="U26" s="235"/>
      <c r="V26" s="212"/>
      <c r="W26" s="212"/>
      <c r="X26" s="212"/>
      <c r="Y26" s="212"/>
      <c r="Z26" s="212"/>
      <c r="AA26" s="212"/>
      <c r="BT26" s="4"/>
      <c r="BU26" s="4"/>
      <c r="BV26" s="4"/>
    </row>
    <row r="27" spans="1:74" ht="14.25" customHeight="1" x14ac:dyDescent="0.25">
      <c r="C27" s="69"/>
      <c r="D27" s="79" t="s">
        <v>45</v>
      </c>
      <c r="E27" s="69"/>
      <c r="F27" s="69"/>
      <c r="G27" s="315" t="s">
        <v>53</v>
      </c>
      <c r="H27" s="79"/>
      <c r="I27" s="314"/>
      <c r="J27" s="187">
        <v>28</v>
      </c>
      <c r="K27" s="140">
        <v>30</v>
      </c>
      <c r="L27" s="258">
        <f>F9</f>
        <v>20</v>
      </c>
      <c r="M27" s="259" t="s">
        <v>39</v>
      </c>
      <c r="N27" s="263">
        <f>$F$9</f>
        <v>20</v>
      </c>
      <c r="O27" s="260" t="s">
        <v>14</v>
      </c>
      <c r="P27" s="261">
        <v>100</v>
      </c>
      <c r="Q27" s="88">
        <f>$F$9*J27</f>
        <v>560</v>
      </c>
      <c r="R27" s="87"/>
      <c r="S27" s="90">
        <f>Q27/P27/N27</f>
        <v>0.27999999999999997</v>
      </c>
      <c r="T27" s="210"/>
      <c r="U27" s="235"/>
      <c r="V27" s="211"/>
      <c r="W27" s="211"/>
      <c r="X27" s="211"/>
      <c r="Y27" s="211"/>
      <c r="Z27" s="211"/>
      <c r="AA27" s="212"/>
      <c r="BT27" s="4"/>
      <c r="BU27" s="4"/>
      <c r="BV27" s="4"/>
    </row>
    <row r="28" spans="1:74" ht="14.25" customHeight="1" x14ac:dyDescent="0.25">
      <c r="C28" s="69"/>
      <c r="D28" s="79" t="s">
        <v>46</v>
      </c>
      <c r="E28" s="69"/>
      <c r="F28" s="69"/>
      <c r="G28" s="315"/>
      <c r="H28" s="79"/>
      <c r="I28" s="314"/>
      <c r="J28" s="187">
        <v>0.2</v>
      </c>
      <c r="K28" s="140" t="s">
        <v>15</v>
      </c>
      <c r="L28" s="258">
        <f>P28*N28/20</f>
        <v>0</v>
      </c>
      <c r="M28" s="259" t="s">
        <v>40</v>
      </c>
      <c r="N28" s="263">
        <f>$F$9</f>
        <v>20</v>
      </c>
      <c r="O28" s="260" t="s">
        <v>32</v>
      </c>
      <c r="P28" s="262">
        <f>IF(L9-100&lt;0,0,L9-100)</f>
        <v>0</v>
      </c>
      <c r="Q28" s="88">
        <f>J28*F9*P28</f>
        <v>0</v>
      </c>
      <c r="R28" s="92"/>
      <c r="S28" s="90" t="e">
        <f>Q28/P28/N28</f>
        <v>#DIV/0!</v>
      </c>
      <c r="T28" s="210"/>
      <c r="U28" s="235"/>
      <c r="V28" s="212"/>
      <c r="W28" s="212"/>
      <c r="X28" s="212"/>
      <c r="Y28" s="212"/>
      <c r="Z28" s="212"/>
      <c r="AA28" s="212"/>
      <c r="BT28" s="4"/>
      <c r="BU28" s="4"/>
      <c r="BV28" s="4"/>
    </row>
    <row r="29" spans="1:74" ht="4.5" customHeight="1" x14ac:dyDescent="0.25">
      <c r="C29" s="69"/>
      <c r="D29" s="79"/>
      <c r="E29" s="69"/>
      <c r="F29" s="69"/>
      <c r="G29" s="69"/>
      <c r="H29" s="79"/>
      <c r="I29" s="80"/>
      <c r="J29" s="87"/>
      <c r="K29" s="93"/>
      <c r="L29" s="89"/>
      <c r="M29" s="258"/>
      <c r="N29" s="86"/>
      <c r="O29" s="93"/>
      <c r="P29" s="206"/>
      <c r="Q29" s="88"/>
      <c r="R29" s="87"/>
      <c r="S29" s="91"/>
      <c r="T29" s="210"/>
      <c r="U29" s="235"/>
      <c r="V29" s="212"/>
      <c r="W29" s="212"/>
      <c r="X29" s="212"/>
      <c r="Y29" s="212"/>
      <c r="Z29" s="212"/>
      <c r="AA29" s="212"/>
      <c r="BT29" s="4"/>
      <c r="BU29" s="4"/>
      <c r="BV29" s="4"/>
    </row>
    <row r="30" spans="1:74" ht="14.25" customHeight="1" x14ac:dyDescent="0.25">
      <c r="C30" s="69"/>
      <c r="D30" s="94" t="s">
        <v>16</v>
      </c>
      <c r="E30" s="69"/>
      <c r="F30" s="69"/>
      <c r="G30" s="69"/>
      <c r="H30" s="94"/>
      <c r="I30" s="73"/>
      <c r="J30" s="95"/>
      <c r="K30" s="96"/>
      <c r="L30" s="89"/>
      <c r="M30" s="258"/>
      <c r="N30" s="86">
        <f>$F$9</f>
        <v>20</v>
      </c>
      <c r="O30" s="96"/>
      <c r="P30" s="285">
        <f>P27+P28</f>
        <v>100</v>
      </c>
      <c r="Q30" s="97">
        <f>Q27+Q28</f>
        <v>560</v>
      </c>
      <c r="R30" s="98"/>
      <c r="S30" s="99">
        <f>Q30/P30/N30</f>
        <v>0.27999999999999997</v>
      </c>
      <c r="T30" s="210"/>
      <c r="U30" s="235"/>
      <c r="V30" s="212"/>
      <c r="W30" s="212"/>
      <c r="X30" s="212"/>
      <c r="Y30" s="212"/>
      <c r="Z30" s="212"/>
      <c r="AA30" s="212"/>
      <c r="BT30" s="4"/>
      <c r="BU30" s="4"/>
      <c r="BV30" s="4"/>
    </row>
    <row r="31" spans="1:74" ht="4.5" customHeight="1" x14ac:dyDescent="0.25">
      <c r="C31" s="69"/>
      <c r="D31" s="79"/>
      <c r="E31" s="69"/>
      <c r="F31" s="69"/>
      <c r="G31" s="69"/>
      <c r="H31" s="79"/>
      <c r="I31" s="80"/>
      <c r="J31" s="79"/>
      <c r="K31" s="81"/>
      <c r="L31" s="102"/>
      <c r="M31" s="102"/>
      <c r="N31" s="197"/>
      <c r="O31" s="81"/>
      <c r="P31" s="100"/>
      <c r="Q31" s="101"/>
      <c r="R31" s="79"/>
      <c r="S31" s="103"/>
      <c r="T31" s="232"/>
      <c r="U31" s="235"/>
      <c r="V31" s="212"/>
      <c r="W31" s="212"/>
      <c r="X31" s="212"/>
      <c r="Y31" s="212"/>
      <c r="Z31" s="212"/>
      <c r="AA31" s="212"/>
      <c r="BT31" s="4"/>
      <c r="BU31" s="4"/>
      <c r="BV31" s="4"/>
    </row>
    <row r="32" spans="1:74" ht="6" customHeight="1" x14ac:dyDescent="0.25">
      <c r="C32" s="5"/>
      <c r="D32" s="5"/>
      <c r="E32" s="5"/>
      <c r="F32" s="5"/>
      <c r="G32" s="5"/>
      <c r="H32" s="6"/>
      <c r="I32" s="6"/>
      <c r="J32" s="7"/>
      <c r="K32" s="6"/>
      <c r="L32" s="8"/>
      <c r="M32" s="67"/>
      <c r="N32" s="8"/>
      <c r="O32" s="191"/>
      <c r="P32" s="24"/>
      <c r="Q32" s="23"/>
      <c r="R32" s="24"/>
      <c r="S32" s="25"/>
      <c r="T32" s="28"/>
      <c r="U32" s="305"/>
      <c r="V32" s="226"/>
      <c r="W32" s="5"/>
      <c r="X32" s="212"/>
      <c r="Y32" s="212"/>
      <c r="Z32" s="212"/>
      <c r="AA32" s="212"/>
      <c r="AB32" s="212"/>
      <c r="AC32" s="212"/>
      <c r="BV32" s="4"/>
    </row>
    <row r="33" spans="1:74" ht="14.25" customHeight="1" x14ac:dyDescent="0.3">
      <c r="C33" s="104"/>
      <c r="D33" s="104"/>
      <c r="E33" s="104"/>
      <c r="F33" s="104"/>
      <c r="G33" s="104"/>
      <c r="H33" s="308" t="s">
        <v>17</v>
      </c>
      <c r="I33" s="308"/>
      <c r="J33" s="308"/>
      <c r="K33" s="308"/>
      <c r="L33" s="308"/>
      <c r="M33" s="308"/>
      <c r="N33" s="308"/>
      <c r="O33" s="308"/>
      <c r="P33" s="308"/>
      <c r="Q33" s="308"/>
      <c r="R33" s="308"/>
      <c r="S33" s="308"/>
      <c r="T33" s="310"/>
      <c r="U33" s="309"/>
      <c r="V33" s="310"/>
      <c r="W33" s="233"/>
      <c r="Y33" s="212"/>
      <c r="Z33" s="212"/>
      <c r="AA33" s="212"/>
      <c r="AB33" s="212"/>
      <c r="AC33" s="212"/>
      <c r="AD33" s="212"/>
    </row>
    <row r="34" spans="1:74" ht="3" customHeight="1" x14ac:dyDescent="0.25">
      <c r="C34" s="168"/>
      <c r="D34" s="168"/>
      <c r="E34" s="168"/>
      <c r="F34" s="168"/>
      <c r="G34" s="168"/>
      <c r="H34" s="168"/>
      <c r="I34" s="168"/>
      <c r="J34" s="169"/>
      <c r="K34" s="168"/>
      <c r="L34" s="170"/>
      <c r="M34" s="171"/>
      <c r="N34" s="171"/>
      <c r="O34" s="170"/>
      <c r="P34" s="198"/>
      <c r="Q34" s="168"/>
      <c r="R34" s="172"/>
      <c r="S34" s="168"/>
      <c r="T34" s="255"/>
      <c r="U34" s="241"/>
      <c r="V34" s="222"/>
      <c r="Y34" s="212"/>
      <c r="Z34" s="212"/>
      <c r="AA34" s="212"/>
      <c r="AB34" s="212"/>
      <c r="AC34" s="212"/>
      <c r="AD34" s="212"/>
    </row>
    <row r="35" spans="1:74" s="110" customFormat="1" ht="11.25" customHeight="1" x14ac:dyDescent="0.25">
      <c r="A35" s="240"/>
      <c r="B35" s="129"/>
      <c r="C35" s="105"/>
      <c r="D35" s="298" t="s">
        <v>54</v>
      </c>
      <c r="E35" s="163" t="s">
        <v>1</v>
      </c>
      <c r="F35" s="164" t="s">
        <v>6</v>
      </c>
      <c r="G35" s="106"/>
      <c r="H35" s="106"/>
      <c r="I35" s="201"/>
      <c r="J35" s="167"/>
      <c r="K35" s="105"/>
      <c r="L35" s="106"/>
      <c r="M35" s="165"/>
      <c r="N35" s="165"/>
      <c r="O35" s="111"/>
      <c r="P35" s="106"/>
      <c r="Q35" s="107"/>
      <c r="R35" s="106"/>
      <c r="S35" s="109"/>
      <c r="T35" s="209"/>
      <c r="U35" s="238"/>
      <c r="V35" s="185"/>
      <c r="W35" s="185"/>
      <c r="X35" s="185"/>
      <c r="Y35" s="185"/>
      <c r="Z35" s="185"/>
      <c r="AA35" s="185"/>
      <c r="AB35" s="185"/>
    </row>
    <row r="36" spans="1:74" s="276" customFormat="1" ht="15.75" x14ac:dyDescent="0.25">
      <c r="A36" s="266"/>
      <c r="B36" s="267"/>
      <c r="C36" s="268"/>
      <c r="D36" s="269"/>
      <c r="E36" s="201">
        <f>$F$9</f>
        <v>20</v>
      </c>
      <c r="F36" s="201">
        <f>$L$9</f>
        <v>100</v>
      </c>
      <c r="G36" s="277" t="s">
        <v>55</v>
      </c>
      <c r="H36" s="277" t="s">
        <v>6</v>
      </c>
      <c r="I36" s="271"/>
      <c r="J36" s="278" t="s">
        <v>8</v>
      </c>
      <c r="K36" s="279"/>
      <c r="L36" s="280"/>
      <c r="M36" s="281" t="s">
        <v>48</v>
      </c>
      <c r="N36" s="281"/>
      <c r="O36" s="270"/>
      <c r="P36" s="272"/>
      <c r="Q36" s="107" t="s">
        <v>21</v>
      </c>
      <c r="R36" s="106"/>
      <c r="S36" s="108" t="s">
        <v>30</v>
      </c>
      <c r="T36" s="273"/>
      <c r="U36" s="274"/>
      <c r="V36" s="275"/>
      <c r="W36" s="275"/>
      <c r="X36" s="275"/>
      <c r="Y36" s="275"/>
      <c r="Z36" s="275"/>
      <c r="AA36" s="275"/>
      <c r="AB36" s="275"/>
    </row>
    <row r="37" spans="1:74" s="110" customFormat="1" ht="4.5" customHeight="1" x14ac:dyDescent="0.25">
      <c r="A37" s="240"/>
      <c r="B37" s="129"/>
      <c r="C37" s="105"/>
      <c r="D37" s="112"/>
      <c r="E37" s="113"/>
      <c r="F37" s="111"/>
      <c r="G37" s="114"/>
      <c r="H37" s="115"/>
      <c r="I37" s="115"/>
      <c r="J37" s="105"/>
      <c r="K37" s="105"/>
      <c r="L37" s="106"/>
      <c r="M37" s="116"/>
      <c r="N37" s="116"/>
      <c r="O37" s="111"/>
      <c r="P37" s="106"/>
      <c r="Q37" s="105"/>
      <c r="R37" s="106"/>
      <c r="S37" s="105"/>
      <c r="T37" s="210"/>
      <c r="U37" s="239"/>
      <c r="V37" s="185"/>
      <c r="W37" s="185"/>
      <c r="X37" s="185"/>
      <c r="Y37" s="185"/>
      <c r="Z37" s="185"/>
      <c r="AA37" s="185"/>
      <c r="AB37" s="185"/>
    </row>
    <row r="38" spans="1:74" s="110" customFormat="1" ht="11.25" customHeight="1" x14ac:dyDescent="0.25">
      <c r="A38" s="240"/>
      <c r="B38" s="129"/>
      <c r="C38" s="105"/>
      <c r="D38" s="283" t="s">
        <v>12</v>
      </c>
      <c r="E38" s="112"/>
      <c r="F38" s="111"/>
      <c r="G38" s="284" t="s">
        <v>50</v>
      </c>
      <c r="H38" s="288">
        <f>P30</f>
        <v>100</v>
      </c>
      <c r="I38" s="118"/>
      <c r="J38" s="181">
        <f>L27</f>
        <v>20</v>
      </c>
      <c r="K38" s="166" t="s">
        <v>47</v>
      </c>
      <c r="L38" s="106"/>
      <c r="M38" s="316">
        <f>Q30</f>
        <v>560</v>
      </c>
      <c r="N38" s="296"/>
      <c r="O38" s="111"/>
      <c r="P38" s="106"/>
      <c r="Q38" s="105"/>
      <c r="R38" s="106"/>
      <c r="S38" s="105"/>
      <c r="T38" s="210"/>
      <c r="U38" s="239"/>
      <c r="V38" s="185"/>
      <c r="W38" s="185"/>
      <c r="X38" s="185"/>
      <c r="Y38" s="185"/>
      <c r="Z38" s="185"/>
      <c r="AA38" s="185"/>
      <c r="AB38" s="185"/>
    </row>
    <row r="39" spans="1:74" s="110" customFormat="1" ht="11.25" customHeight="1" x14ac:dyDescent="0.25">
      <c r="A39" s="240"/>
      <c r="B39" s="129"/>
      <c r="C39" s="105"/>
      <c r="D39" s="283"/>
      <c r="E39" s="297"/>
      <c r="F39" s="297"/>
      <c r="G39" s="284"/>
      <c r="H39" s="287"/>
      <c r="I39" s="173" t="s">
        <v>41</v>
      </c>
      <c r="J39" s="181">
        <f>L28</f>
        <v>0</v>
      </c>
      <c r="K39" s="166" t="s">
        <v>57</v>
      </c>
      <c r="L39" s="106"/>
      <c r="M39" s="316"/>
      <c r="N39" s="296"/>
      <c r="O39" s="111"/>
      <c r="P39" s="106"/>
      <c r="Q39" s="107"/>
      <c r="R39" s="106"/>
      <c r="S39" s="109"/>
      <c r="T39" s="209"/>
      <c r="U39" s="238"/>
      <c r="V39" s="185"/>
      <c r="W39" s="185"/>
      <c r="X39" s="185"/>
      <c r="Y39" s="185"/>
      <c r="Z39" s="185"/>
      <c r="AA39" s="185"/>
      <c r="AB39" s="185"/>
    </row>
    <row r="40" spans="1:74" s="106" customFormat="1" ht="3.75" customHeight="1" x14ac:dyDescent="0.25">
      <c r="A40" s="240"/>
      <c r="B40" s="129"/>
      <c r="C40" s="105"/>
      <c r="D40" s="297"/>
      <c r="E40" s="297"/>
      <c r="F40" s="297"/>
      <c r="G40" s="117"/>
      <c r="H40" s="286"/>
      <c r="I40" s="118"/>
      <c r="J40" s="182"/>
      <c r="K40" s="166"/>
      <c r="M40" s="175"/>
      <c r="N40" s="175"/>
      <c r="O40" s="111"/>
      <c r="Q40" s="107"/>
      <c r="S40" s="109"/>
      <c r="T40" s="209"/>
      <c r="U40" s="238"/>
      <c r="V40" s="185"/>
      <c r="W40" s="185"/>
      <c r="X40" s="185"/>
      <c r="Y40" s="185"/>
      <c r="Z40" s="185"/>
      <c r="AA40" s="185"/>
      <c r="AB40" s="185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0"/>
      <c r="BD40" s="110"/>
      <c r="BE40" s="110"/>
      <c r="BF40" s="110"/>
      <c r="BG40" s="110"/>
      <c r="BH40" s="110"/>
      <c r="BI40" s="110"/>
      <c r="BJ40" s="110"/>
      <c r="BK40" s="110"/>
      <c r="BL40" s="110"/>
      <c r="BM40" s="110"/>
      <c r="BN40" s="110"/>
      <c r="BO40" s="110"/>
      <c r="BP40" s="110"/>
      <c r="BQ40" s="110"/>
      <c r="BR40" s="110"/>
      <c r="BS40" s="110"/>
    </row>
    <row r="41" spans="1:74" s="110" customFormat="1" ht="14.25" customHeight="1" x14ac:dyDescent="0.25">
      <c r="A41" s="240"/>
      <c r="B41" s="129"/>
      <c r="C41" s="105"/>
      <c r="D41" s="282" t="s">
        <v>18</v>
      </c>
      <c r="E41" s="111"/>
      <c r="F41" s="111"/>
      <c r="G41" s="264" t="s">
        <v>50</v>
      </c>
      <c r="H41" s="286">
        <f>$L$9</f>
        <v>100</v>
      </c>
      <c r="I41" s="118"/>
      <c r="J41" s="181">
        <f>+L16</f>
        <v>4000</v>
      </c>
      <c r="K41" s="178" t="s">
        <v>38</v>
      </c>
      <c r="L41" s="106"/>
      <c r="M41" s="174">
        <f>Q16</f>
        <v>8000</v>
      </c>
      <c r="N41" s="174"/>
      <c r="O41" s="111"/>
      <c r="P41" s="106"/>
      <c r="Q41" s="119">
        <f>M38-M41</f>
        <v>-7440</v>
      </c>
      <c r="R41" s="106"/>
      <c r="S41" s="122">
        <f>Q41/M41</f>
        <v>-0.93</v>
      </c>
      <c r="T41" s="210"/>
      <c r="U41" s="239"/>
      <c r="V41" s="185"/>
      <c r="W41" s="185"/>
      <c r="X41" s="185"/>
      <c r="Y41" s="185"/>
      <c r="Z41" s="185"/>
      <c r="AA41" s="185"/>
      <c r="AB41" s="185"/>
    </row>
    <row r="42" spans="1:74" s="110" customFormat="1" ht="4.5" customHeight="1" x14ac:dyDescent="0.25">
      <c r="A42" s="240"/>
      <c r="B42" s="129"/>
      <c r="C42" s="105"/>
      <c r="D42" s="112"/>
      <c r="E42" s="111"/>
      <c r="F42" s="111"/>
      <c r="G42" s="117"/>
      <c r="H42" s="286"/>
      <c r="I42" s="118"/>
      <c r="J42" s="183"/>
      <c r="K42" s="179"/>
      <c r="L42" s="106"/>
      <c r="M42" s="174"/>
      <c r="N42" s="174"/>
      <c r="O42" s="111"/>
      <c r="P42" s="106"/>
      <c r="Q42" s="123"/>
      <c r="R42" s="106"/>
      <c r="S42" s="124"/>
      <c r="T42" s="210"/>
      <c r="U42" s="239"/>
      <c r="V42" s="185"/>
      <c r="W42" s="185"/>
      <c r="X42" s="185"/>
      <c r="Y42" s="185"/>
      <c r="Z42" s="185"/>
      <c r="AA42" s="185"/>
      <c r="AB42" s="185"/>
    </row>
    <row r="43" spans="1:74" s="110" customFormat="1" ht="14.25" customHeight="1" x14ac:dyDescent="0.25">
      <c r="A43" s="240"/>
      <c r="B43" s="129"/>
      <c r="C43" s="105"/>
      <c r="D43" s="282" t="s">
        <v>19</v>
      </c>
      <c r="E43" s="112"/>
      <c r="F43" s="111"/>
      <c r="G43" s="264" t="s">
        <v>52</v>
      </c>
      <c r="H43" s="286">
        <f>$L$9</f>
        <v>100</v>
      </c>
      <c r="I43" s="118"/>
      <c r="J43" s="181">
        <f>+L18</f>
        <v>4000</v>
      </c>
      <c r="K43" s="178" t="s">
        <v>38</v>
      </c>
      <c r="L43" s="106"/>
      <c r="M43" s="174">
        <f>Q18</f>
        <v>2000</v>
      </c>
      <c r="N43" s="174"/>
      <c r="O43" s="111"/>
      <c r="P43" s="106"/>
      <c r="Q43" s="119">
        <f>M38-M43</f>
        <v>-1440</v>
      </c>
      <c r="R43" s="106"/>
      <c r="S43" s="122">
        <f>Q43/M43</f>
        <v>-0.72</v>
      </c>
      <c r="T43" s="210"/>
      <c r="U43" s="239"/>
      <c r="V43" s="185"/>
      <c r="W43" s="185"/>
      <c r="X43" s="185"/>
      <c r="Y43" s="185"/>
      <c r="Z43" s="185"/>
      <c r="AA43" s="185"/>
      <c r="AB43" s="185"/>
    </row>
    <row r="44" spans="1:74" s="110" customFormat="1" ht="4.5" customHeight="1" x14ac:dyDescent="0.25">
      <c r="A44" s="240"/>
      <c r="B44" s="129"/>
      <c r="C44" s="105"/>
      <c r="D44" s="112"/>
      <c r="E44" s="112"/>
      <c r="F44" s="111"/>
      <c r="G44" s="117"/>
      <c r="H44" s="286"/>
      <c r="I44" s="118"/>
      <c r="J44" s="184"/>
      <c r="K44" s="180"/>
      <c r="L44" s="106"/>
      <c r="M44" s="174"/>
      <c r="N44" s="174"/>
      <c r="O44" s="111"/>
      <c r="P44" s="106"/>
      <c r="Q44" s="123"/>
      <c r="R44" s="106"/>
      <c r="S44" s="124"/>
      <c r="T44" s="210"/>
      <c r="U44" s="239"/>
      <c r="V44" s="185"/>
      <c r="W44" s="185"/>
      <c r="X44" s="185"/>
      <c r="Y44" s="185"/>
      <c r="Z44" s="185"/>
      <c r="AA44" s="185"/>
      <c r="AB44" s="185"/>
    </row>
    <row r="45" spans="1:74" s="110" customFormat="1" ht="14.25" customHeight="1" x14ac:dyDescent="0.25">
      <c r="A45" s="240"/>
      <c r="B45" s="129"/>
      <c r="C45" s="105"/>
      <c r="D45" s="282" t="s">
        <v>56</v>
      </c>
      <c r="E45" s="176">
        <f>E21</f>
        <v>30</v>
      </c>
      <c r="F45" s="112" t="s">
        <v>20</v>
      </c>
      <c r="G45" s="265" t="s">
        <v>51</v>
      </c>
      <c r="H45" s="286">
        <f>$L$9</f>
        <v>100</v>
      </c>
      <c r="I45" s="118"/>
      <c r="J45" s="181">
        <f>L21</f>
        <v>66.666666666666671</v>
      </c>
      <c r="K45" s="178" t="s">
        <v>38</v>
      </c>
      <c r="L45" s="106"/>
      <c r="M45" s="174">
        <f>Q21</f>
        <v>1333.3333333333333</v>
      </c>
      <c r="N45" s="174"/>
      <c r="O45" s="111"/>
      <c r="P45" s="106"/>
      <c r="Q45" s="119">
        <f>M38-M45</f>
        <v>-773.33333333333326</v>
      </c>
      <c r="R45" s="106"/>
      <c r="S45" s="122">
        <f>Q45/M45</f>
        <v>-0.57999999999999996</v>
      </c>
      <c r="T45" s="210"/>
      <c r="U45" s="239"/>
      <c r="V45" s="185"/>
      <c r="W45" s="185"/>
      <c r="X45" s="185"/>
      <c r="Y45" s="185"/>
      <c r="Z45" s="185"/>
      <c r="AA45" s="185"/>
      <c r="AB45" s="185"/>
    </row>
    <row r="46" spans="1:74" s="110" customFormat="1" ht="5.25" customHeight="1" x14ac:dyDescent="0.25">
      <c r="A46" s="240"/>
      <c r="B46" s="129"/>
      <c r="C46" s="105"/>
      <c r="D46" s="105"/>
      <c r="E46" s="105"/>
      <c r="F46" s="105"/>
      <c r="G46" s="125"/>
      <c r="H46" s="126"/>
      <c r="I46" s="105"/>
      <c r="J46" s="105"/>
      <c r="K46" s="127"/>
      <c r="L46" s="199"/>
      <c r="M46" s="128"/>
      <c r="N46" s="128"/>
      <c r="O46" s="123"/>
      <c r="P46" s="120"/>
      <c r="Q46" s="121"/>
      <c r="R46" s="121"/>
      <c r="S46" s="122"/>
      <c r="T46" s="234"/>
      <c r="U46" s="240"/>
      <c r="V46" s="185"/>
      <c r="W46" s="185"/>
      <c r="X46" s="185"/>
      <c r="Y46" s="185"/>
      <c r="Z46" s="185"/>
      <c r="AA46" s="185"/>
    </row>
    <row r="47" spans="1:74" s="130" customFormat="1" ht="25.5" customHeight="1" x14ac:dyDescent="0.25">
      <c r="A47" s="240"/>
      <c r="B47" s="129"/>
      <c r="C47" s="129"/>
      <c r="D47" s="129"/>
      <c r="E47" s="129"/>
      <c r="F47" s="129"/>
      <c r="G47" s="129"/>
      <c r="H47" s="129"/>
      <c r="I47" s="129"/>
      <c r="J47" s="129"/>
      <c r="K47" s="290"/>
      <c r="L47" s="129"/>
      <c r="M47" s="291"/>
      <c r="N47" s="292"/>
      <c r="O47" s="291"/>
      <c r="P47" s="293"/>
      <c r="Q47" s="129"/>
      <c r="R47" s="294"/>
      <c r="S47" s="129"/>
      <c r="T47" s="295"/>
      <c r="U47" s="306"/>
      <c r="V47" s="232"/>
      <c r="W47" s="232"/>
      <c r="X47" s="129"/>
      <c r="Y47" s="185"/>
      <c r="Z47" s="185"/>
      <c r="AA47" s="185"/>
      <c r="AB47" s="185"/>
      <c r="AC47" s="185"/>
      <c r="AD47" s="185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  <c r="AS47" s="110"/>
      <c r="AT47" s="110"/>
      <c r="AU47" s="110"/>
      <c r="AV47" s="110"/>
      <c r="AW47" s="110"/>
      <c r="AX47" s="110"/>
      <c r="AY47" s="110"/>
      <c r="AZ47" s="110"/>
      <c r="BA47" s="110"/>
      <c r="BB47" s="110"/>
      <c r="BC47" s="110"/>
      <c r="BD47" s="110"/>
      <c r="BE47" s="110"/>
      <c r="BF47" s="110"/>
      <c r="BG47" s="110"/>
      <c r="BH47" s="110"/>
      <c r="BI47" s="110"/>
      <c r="BJ47" s="110"/>
      <c r="BK47" s="110"/>
      <c r="BL47" s="110"/>
      <c r="BM47" s="110"/>
      <c r="BN47" s="110"/>
      <c r="BO47" s="110"/>
      <c r="BP47" s="110"/>
      <c r="BQ47" s="110"/>
      <c r="BR47" s="110"/>
      <c r="BS47" s="110"/>
      <c r="BT47" s="110"/>
      <c r="BU47" s="110"/>
      <c r="BV47" s="110"/>
    </row>
    <row r="48" spans="1:74" ht="18.75" x14ac:dyDescent="0.25">
      <c r="C48" s="326" t="s">
        <v>22</v>
      </c>
      <c r="D48" s="326"/>
      <c r="E48" s="326"/>
      <c r="F48" s="250"/>
      <c r="G48" s="5"/>
      <c r="H48" s="251"/>
      <c r="I48" s="252"/>
      <c r="J48" s="251"/>
      <c r="K48" s="253"/>
      <c r="L48" s="5"/>
      <c r="M48" s="254"/>
      <c r="N48" s="5"/>
      <c r="O48" s="255"/>
      <c r="P48" s="222"/>
      <c r="Q48" s="6"/>
      <c r="R48" s="10"/>
      <c r="S48" s="6"/>
      <c r="T48" s="11"/>
      <c r="U48" s="241"/>
      <c r="V48" s="222"/>
      <c r="Y48" s="212"/>
      <c r="Z48" s="212"/>
      <c r="AA48" s="212"/>
      <c r="AB48" s="212"/>
      <c r="AC48" s="212"/>
      <c r="AD48" s="212"/>
    </row>
    <row r="49" spans="1:74" ht="16.5" customHeight="1" x14ac:dyDescent="0.25">
      <c r="C49" s="320" t="s">
        <v>23</v>
      </c>
      <c r="D49" s="320"/>
      <c r="E49" s="320"/>
      <c r="F49" s="250"/>
      <c r="G49" s="5"/>
      <c r="H49" s="251"/>
      <c r="I49" s="252"/>
      <c r="J49" s="251"/>
      <c r="K49" s="253"/>
      <c r="L49" s="5"/>
      <c r="M49" s="254"/>
      <c r="N49" s="5"/>
      <c r="O49" s="255"/>
      <c r="P49" s="222"/>
      <c r="Q49" s="6"/>
      <c r="R49" s="10"/>
      <c r="S49" s="6"/>
      <c r="T49" s="11"/>
      <c r="U49" s="241"/>
      <c r="V49" s="222"/>
      <c r="Y49" s="212"/>
      <c r="Z49" s="212"/>
      <c r="AA49" s="212"/>
      <c r="AB49" s="212"/>
      <c r="AC49" s="212"/>
      <c r="AD49" s="212"/>
    </row>
    <row r="50" spans="1:74" ht="16.5" customHeight="1" x14ac:dyDescent="0.25">
      <c r="C50" s="320" t="s">
        <v>24</v>
      </c>
      <c r="D50" s="320"/>
      <c r="E50" s="320"/>
      <c r="F50" s="250"/>
      <c r="G50" s="5"/>
      <c r="H50" s="251"/>
      <c r="I50" s="252"/>
      <c r="J50" s="251"/>
      <c r="K50" s="253"/>
      <c r="L50" s="5"/>
      <c r="M50" s="254"/>
      <c r="N50" s="5"/>
      <c r="O50" s="255"/>
      <c r="P50" s="222"/>
      <c r="R50" s="4"/>
      <c r="T50" s="4"/>
      <c r="U50" s="324"/>
      <c r="V50" s="222"/>
    </row>
    <row r="51" spans="1:74" ht="16.5" customHeight="1" x14ac:dyDescent="0.25">
      <c r="C51" s="321" t="s">
        <v>25</v>
      </c>
      <c r="D51" s="321"/>
      <c r="E51" s="321"/>
      <c r="F51" s="250"/>
      <c r="G51" s="5"/>
      <c r="H51" s="251"/>
      <c r="I51" s="252"/>
      <c r="J51" s="251"/>
      <c r="K51" s="253"/>
      <c r="L51" s="5"/>
      <c r="M51" s="254"/>
      <c r="N51" s="5"/>
      <c r="O51" s="255"/>
      <c r="P51" s="222"/>
      <c r="R51" s="4"/>
      <c r="T51" s="4"/>
      <c r="U51" s="324"/>
      <c r="V51" s="222"/>
    </row>
    <row r="52" spans="1:74" ht="16.5" customHeight="1" x14ac:dyDescent="0.25">
      <c r="C52" s="322" t="s">
        <v>36</v>
      </c>
      <c r="D52" s="322"/>
      <c r="E52" s="322"/>
      <c r="F52" s="250"/>
      <c r="G52" s="5"/>
      <c r="H52" s="251"/>
      <c r="I52" s="252"/>
      <c r="J52" s="251"/>
      <c r="K52" s="253"/>
      <c r="L52" s="5"/>
      <c r="M52" s="254"/>
      <c r="N52" s="5"/>
      <c r="O52" s="255"/>
      <c r="P52" s="222"/>
      <c r="R52" s="4"/>
      <c r="T52" s="4"/>
      <c r="U52" s="324"/>
      <c r="V52" s="222"/>
    </row>
    <row r="53" spans="1:74" ht="16.5" customHeight="1" x14ac:dyDescent="0.25">
      <c r="C53" s="325" t="s">
        <v>26</v>
      </c>
      <c r="D53" s="325"/>
      <c r="E53" s="325"/>
      <c r="F53" s="250"/>
      <c r="G53" s="5"/>
      <c r="H53" s="251"/>
      <c r="I53" s="252"/>
      <c r="J53" s="251"/>
      <c r="K53" s="253"/>
      <c r="L53" s="5"/>
      <c r="M53" s="254"/>
      <c r="N53" s="5"/>
      <c r="O53" s="255"/>
      <c r="P53" s="222"/>
      <c r="R53" s="4"/>
      <c r="T53" s="4"/>
      <c r="U53" s="324"/>
      <c r="V53" s="222"/>
    </row>
    <row r="54" spans="1:74" ht="16.5" customHeight="1" x14ac:dyDescent="0.3">
      <c r="C54" s="323" t="s">
        <v>27</v>
      </c>
      <c r="D54" s="323"/>
      <c r="E54" s="323"/>
      <c r="F54" s="323"/>
      <c r="G54" s="323"/>
      <c r="H54" s="323"/>
      <c r="I54" s="323"/>
      <c r="J54" s="323"/>
      <c r="K54" s="323"/>
      <c r="L54" s="323"/>
      <c r="M54" s="323"/>
      <c r="N54" s="323"/>
      <c r="O54" s="323"/>
      <c r="P54" s="323"/>
      <c r="R54" s="4"/>
      <c r="T54" s="4"/>
      <c r="U54" s="324"/>
      <c r="V54" s="222"/>
    </row>
    <row r="55" spans="1:74" s="235" customFormat="1" x14ac:dyDescent="0.25">
      <c r="K55" s="242"/>
      <c r="M55" s="243"/>
      <c r="N55" s="244"/>
      <c r="O55" s="243"/>
      <c r="P55" s="245"/>
      <c r="R55" s="246"/>
      <c r="T55" s="247"/>
      <c r="U55" s="241"/>
      <c r="V55" s="222"/>
      <c r="W55" s="222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</row>
    <row r="56" spans="1:74" s="131" customFormat="1" x14ac:dyDescent="0.25">
      <c r="A56" s="5"/>
      <c r="B56" s="5"/>
      <c r="K56" s="214"/>
      <c r="M56" s="215"/>
      <c r="N56" s="216"/>
      <c r="O56" s="215"/>
      <c r="P56" s="217"/>
      <c r="R56" s="218"/>
      <c r="T56" s="219"/>
      <c r="U56" s="137"/>
      <c r="V56" s="137"/>
      <c r="W56" s="222"/>
      <c r="X56" s="5"/>
    </row>
    <row r="57" spans="1:74" s="131" customFormat="1" x14ac:dyDescent="0.25">
      <c r="A57" s="5"/>
      <c r="B57" s="5"/>
      <c r="K57" s="214"/>
      <c r="M57" s="215"/>
      <c r="N57" s="216"/>
      <c r="O57" s="215"/>
      <c r="P57" s="217"/>
      <c r="R57" s="218"/>
      <c r="T57" s="219"/>
      <c r="U57" s="137"/>
      <c r="V57" s="137"/>
      <c r="W57" s="222"/>
      <c r="X57" s="5"/>
    </row>
    <row r="58" spans="1:74" s="131" customFormat="1" x14ac:dyDescent="0.25">
      <c r="A58" s="5"/>
      <c r="B58" s="5"/>
      <c r="K58" s="214"/>
      <c r="M58" s="215"/>
      <c r="N58" s="216"/>
      <c r="O58" s="215"/>
      <c r="P58" s="217"/>
      <c r="R58" s="218"/>
      <c r="T58" s="219"/>
      <c r="U58" s="137"/>
      <c r="V58" s="137"/>
      <c r="W58" s="222"/>
      <c r="X58" s="5"/>
    </row>
    <row r="59" spans="1:74" s="131" customFormat="1" x14ac:dyDescent="0.25">
      <c r="A59" s="5"/>
      <c r="B59" s="5"/>
      <c r="K59" s="214"/>
      <c r="M59" s="215"/>
      <c r="N59" s="216"/>
      <c r="O59" s="215"/>
      <c r="P59" s="217"/>
      <c r="R59" s="218"/>
      <c r="T59" s="219"/>
      <c r="U59" s="137"/>
      <c r="V59" s="137"/>
      <c r="W59" s="222"/>
      <c r="X59" s="5"/>
    </row>
    <row r="60" spans="1:74" s="131" customFormat="1" x14ac:dyDescent="0.25">
      <c r="A60" s="5"/>
      <c r="B60" s="5"/>
      <c r="K60" s="214"/>
      <c r="M60" s="215"/>
      <c r="N60" s="216"/>
      <c r="O60" s="215"/>
      <c r="P60" s="217"/>
      <c r="R60" s="218"/>
      <c r="T60" s="219"/>
      <c r="U60" s="137"/>
      <c r="V60" s="137"/>
      <c r="W60" s="222"/>
      <c r="X60" s="5"/>
    </row>
    <row r="61" spans="1:74" s="131" customFormat="1" x14ac:dyDescent="0.25">
      <c r="A61" s="5"/>
      <c r="B61" s="5"/>
      <c r="K61" s="214"/>
      <c r="M61" s="215"/>
      <c r="N61" s="216"/>
      <c r="O61" s="215"/>
      <c r="P61" s="217"/>
      <c r="R61" s="218"/>
      <c r="T61" s="219"/>
      <c r="U61" s="137"/>
      <c r="V61" s="137"/>
      <c r="W61" s="222"/>
      <c r="X61" s="5"/>
    </row>
    <row r="62" spans="1:74" s="131" customFormat="1" x14ac:dyDescent="0.25">
      <c r="A62" s="5"/>
      <c r="B62" s="5"/>
      <c r="K62" s="214"/>
      <c r="M62" s="215"/>
      <c r="N62" s="216"/>
      <c r="O62" s="215"/>
      <c r="P62" s="217"/>
      <c r="R62" s="218"/>
      <c r="T62" s="219"/>
      <c r="U62" s="137"/>
      <c r="V62" s="137"/>
      <c r="W62" s="222"/>
      <c r="X62" s="5"/>
    </row>
    <row r="63" spans="1:74" s="131" customFormat="1" x14ac:dyDescent="0.25">
      <c r="A63" s="5"/>
      <c r="B63" s="5"/>
      <c r="K63" s="214"/>
      <c r="M63" s="215"/>
      <c r="N63" s="216"/>
      <c r="O63" s="215"/>
      <c r="P63" s="217"/>
      <c r="R63" s="218"/>
      <c r="T63" s="219"/>
      <c r="U63" s="137"/>
      <c r="V63" s="137"/>
      <c r="W63" s="222"/>
      <c r="X63" s="5"/>
    </row>
    <row r="64" spans="1:74" s="131" customFormat="1" x14ac:dyDescent="0.25">
      <c r="A64" s="5"/>
      <c r="B64" s="5"/>
      <c r="K64" s="214"/>
      <c r="M64" s="215"/>
      <c r="N64" s="216"/>
      <c r="O64" s="215"/>
      <c r="P64" s="217"/>
      <c r="R64" s="218"/>
      <c r="T64" s="219"/>
      <c r="U64" s="137"/>
      <c r="V64" s="137"/>
      <c r="W64" s="222"/>
      <c r="X64" s="5"/>
    </row>
    <row r="65" spans="1:24" s="131" customFormat="1" x14ac:dyDescent="0.25">
      <c r="A65" s="5"/>
      <c r="B65" s="5"/>
      <c r="K65" s="214"/>
      <c r="M65" s="215"/>
      <c r="N65" s="216"/>
      <c r="O65" s="215"/>
      <c r="P65" s="217"/>
      <c r="R65" s="218"/>
      <c r="T65" s="219"/>
      <c r="U65" s="137"/>
      <c r="V65" s="137"/>
      <c r="W65" s="222"/>
      <c r="X65" s="5"/>
    </row>
    <row r="66" spans="1:24" s="131" customFormat="1" x14ac:dyDescent="0.25">
      <c r="A66" s="5"/>
      <c r="B66" s="5"/>
      <c r="K66" s="214"/>
      <c r="M66" s="215"/>
      <c r="N66" s="216"/>
      <c r="O66" s="215"/>
      <c r="P66" s="217"/>
      <c r="R66" s="218"/>
      <c r="T66" s="219"/>
      <c r="U66" s="137"/>
      <c r="V66" s="137"/>
      <c r="W66" s="222"/>
      <c r="X66" s="5"/>
    </row>
    <row r="67" spans="1:24" s="131" customFormat="1" x14ac:dyDescent="0.25">
      <c r="A67" s="5"/>
      <c r="B67" s="5"/>
      <c r="K67" s="214"/>
      <c r="M67" s="215"/>
      <c r="N67" s="216"/>
      <c r="O67" s="215"/>
      <c r="P67" s="217"/>
      <c r="R67" s="218"/>
      <c r="T67" s="219"/>
      <c r="U67" s="137"/>
      <c r="V67" s="137"/>
      <c r="W67" s="222"/>
      <c r="X67" s="5"/>
    </row>
    <row r="68" spans="1:24" s="131" customFormat="1" x14ac:dyDescent="0.25">
      <c r="A68" s="5"/>
      <c r="B68" s="5"/>
      <c r="K68" s="214"/>
      <c r="M68" s="215"/>
      <c r="N68" s="216"/>
      <c r="O68" s="215"/>
      <c r="P68" s="217"/>
      <c r="R68" s="218"/>
      <c r="T68" s="219"/>
      <c r="U68" s="137"/>
      <c r="V68" s="137"/>
      <c r="W68" s="222"/>
      <c r="X68" s="5"/>
    </row>
    <row r="69" spans="1:24" s="131" customFormat="1" x14ac:dyDescent="0.25">
      <c r="A69" s="5"/>
      <c r="B69" s="5"/>
      <c r="K69" s="214"/>
      <c r="M69" s="215"/>
      <c r="N69" s="216"/>
      <c r="O69" s="215"/>
      <c r="P69" s="217"/>
      <c r="R69" s="218"/>
      <c r="T69" s="219"/>
      <c r="U69" s="137"/>
      <c r="V69" s="137"/>
      <c r="W69" s="222"/>
      <c r="X69" s="5"/>
    </row>
    <row r="70" spans="1:24" s="131" customFormat="1" x14ac:dyDescent="0.25">
      <c r="A70" s="5"/>
      <c r="B70" s="5"/>
      <c r="K70" s="214"/>
      <c r="M70" s="215"/>
      <c r="N70" s="216"/>
      <c r="O70" s="215"/>
      <c r="P70" s="217"/>
      <c r="R70" s="218"/>
      <c r="T70" s="219"/>
      <c r="U70" s="137"/>
      <c r="V70" s="137"/>
      <c r="W70" s="222"/>
      <c r="X70" s="5"/>
    </row>
    <row r="71" spans="1:24" s="131" customFormat="1" x14ac:dyDescent="0.25">
      <c r="A71" s="5"/>
      <c r="B71" s="5"/>
      <c r="K71" s="214"/>
      <c r="M71" s="215"/>
      <c r="N71" s="216"/>
      <c r="O71" s="215"/>
      <c r="P71" s="217"/>
      <c r="R71" s="218"/>
      <c r="T71" s="219"/>
      <c r="U71" s="137"/>
      <c r="V71" s="137"/>
      <c r="W71" s="222"/>
      <c r="X71" s="5"/>
    </row>
    <row r="72" spans="1:24" s="131" customFormat="1" x14ac:dyDescent="0.25">
      <c r="A72" s="5"/>
      <c r="B72" s="5"/>
      <c r="K72" s="214"/>
      <c r="M72" s="215"/>
      <c r="N72" s="216"/>
      <c r="O72" s="215"/>
      <c r="P72" s="217"/>
      <c r="R72" s="218"/>
      <c r="T72" s="219"/>
      <c r="U72" s="137"/>
      <c r="V72" s="137"/>
      <c r="W72" s="222"/>
      <c r="X72" s="5"/>
    </row>
    <row r="73" spans="1:24" s="131" customFormat="1" x14ac:dyDescent="0.25">
      <c r="A73" s="5"/>
      <c r="B73" s="5"/>
      <c r="K73" s="214"/>
      <c r="M73" s="215"/>
      <c r="N73" s="216"/>
      <c r="O73" s="215"/>
      <c r="P73" s="217"/>
      <c r="R73" s="218"/>
      <c r="T73" s="219"/>
      <c r="U73" s="137"/>
      <c r="V73" s="137"/>
      <c r="W73" s="222"/>
      <c r="X73" s="5"/>
    </row>
    <row r="74" spans="1:24" s="131" customFormat="1" x14ac:dyDescent="0.25">
      <c r="A74" s="5"/>
      <c r="B74" s="5"/>
      <c r="K74" s="214"/>
      <c r="M74" s="215"/>
      <c r="N74" s="216"/>
      <c r="O74" s="215"/>
      <c r="P74" s="217"/>
      <c r="R74" s="218"/>
      <c r="T74" s="219"/>
      <c r="U74" s="137"/>
      <c r="V74" s="137"/>
      <c r="W74" s="222"/>
      <c r="X74" s="5"/>
    </row>
    <row r="75" spans="1:24" s="131" customFormat="1" x14ac:dyDescent="0.25">
      <c r="A75" s="5"/>
      <c r="B75" s="5"/>
      <c r="K75" s="214"/>
      <c r="M75" s="215"/>
      <c r="N75" s="216"/>
      <c r="O75" s="215"/>
      <c r="P75" s="217"/>
      <c r="R75" s="218"/>
      <c r="T75" s="219"/>
      <c r="U75" s="137"/>
      <c r="V75" s="137"/>
      <c r="W75" s="222"/>
      <c r="X75" s="5"/>
    </row>
    <row r="76" spans="1:24" s="131" customFormat="1" x14ac:dyDescent="0.25">
      <c r="A76" s="5"/>
      <c r="B76" s="5"/>
      <c r="K76" s="214"/>
      <c r="M76" s="215"/>
      <c r="N76" s="216"/>
      <c r="O76" s="215"/>
      <c r="P76" s="217"/>
      <c r="R76" s="218"/>
      <c r="T76" s="219"/>
      <c r="U76" s="137"/>
      <c r="V76" s="137"/>
      <c r="W76" s="222"/>
      <c r="X76" s="5"/>
    </row>
    <row r="77" spans="1:24" s="131" customFormat="1" x14ac:dyDescent="0.25">
      <c r="A77" s="5"/>
      <c r="B77" s="5"/>
      <c r="K77" s="214"/>
      <c r="M77" s="215"/>
      <c r="N77" s="216"/>
      <c r="O77" s="215"/>
      <c r="P77" s="217"/>
      <c r="R77" s="218"/>
      <c r="T77" s="219"/>
      <c r="U77" s="137"/>
      <c r="V77" s="137"/>
      <c r="W77" s="222"/>
      <c r="X77" s="5"/>
    </row>
    <row r="78" spans="1:24" s="131" customFormat="1" x14ac:dyDescent="0.25">
      <c r="A78" s="5"/>
      <c r="B78" s="5"/>
      <c r="K78" s="214"/>
      <c r="M78" s="215"/>
      <c r="N78" s="216"/>
      <c r="O78" s="215"/>
      <c r="P78" s="217"/>
      <c r="R78" s="218"/>
      <c r="T78" s="219"/>
      <c r="U78" s="137"/>
      <c r="V78" s="137"/>
      <c r="W78" s="222"/>
      <c r="X78" s="5"/>
    </row>
    <row r="79" spans="1:24" s="131" customFormat="1" x14ac:dyDescent="0.25">
      <c r="A79" s="5"/>
      <c r="B79" s="5"/>
      <c r="K79" s="214"/>
      <c r="M79" s="215"/>
      <c r="N79" s="216"/>
      <c r="O79" s="215"/>
      <c r="P79" s="217"/>
      <c r="R79" s="218"/>
      <c r="T79" s="219"/>
      <c r="U79" s="137"/>
      <c r="V79" s="137"/>
      <c r="W79" s="222"/>
      <c r="X79" s="5"/>
    </row>
    <row r="80" spans="1:24" s="131" customFormat="1" x14ac:dyDescent="0.25">
      <c r="A80" s="5"/>
      <c r="B80" s="5"/>
      <c r="K80" s="214"/>
      <c r="M80" s="215"/>
      <c r="N80" s="216"/>
      <c r="O80" s="215"/>
      <c r="P80" s="217"/>
      <c r="R80" s="218"/>
      <c r="T80" s="219"/>
      <c r="U80" s="137"/>
      <c r="V80" s="137"/>
      <c r="W80" s="222"/>
      <c r="X80" s="5"/>
    </row>
    <row r="81" spans="1:24" s="131" customFormat="1" x14ac:dyDescent="0.25">
      <c r="A81" s="5"/>
      <c r="B81" s="5"/>
      <c r="K81" s="214"/>
      <c r="M81" s="215"/>
      <c r="N81" s="216"/>
      <c r="O81" s="215"/>
      <c r="P81" s="217"/>
      <c r="R81" s="218"/>
      <c r="T81" s="219"/>
      <c r="U81" s="137"/>
      <c r="V81" s="137"/>
      <c r="W81" s="222"/>
      <c r="X81" s="5"/>
    </row>
    <row r="82" spans="1:24" s="131" customFormat="1" x14ac:dyDescent="0.25">
      <c r="A82" s="5"/>
      <c r="B82" s="5"/>
      <c r="K82" s="214"/>
      <c r="M82" s="215"/>
      <c r="N82" s="216"/>
      <c r="O82" s="215"/>
      <c r="P82" s="217"/>
      <c r="R82" s="218"/>
      <c r="T82" s="219"/>
      <c r="U82" s="137"/>
      <c r="V82" s="137"/>
      <c r="W82" s="222"/>
      <c r="X82" s="5"/>
    </row>
    <row r="83" spans="1:24" s="131" customFormat="1" x14ac:dyDescent="0.25">
      <c r="A83" s="5"/>
      <c r="B83" s="5"/>
      <c r="K83" s="214"/>
      <c r="M83" s="215"/>
      <c r="N83" s="216"/>
      <c r="O83" s="215"/>
      <c r="P83" s="217"/>
      <c r="R83" s="218"/>
      <c r="T83" s="219"/>
      <c r="U83" s="137"/>
      <c r="V83" s="137"/>
      <c r="W83" s="222"/>
      <c r="X83" s="5"/>
    </row>
    <row r="84" spans="1:24" s="131" customFormat="1" x14ac:dyDescent="0.25">
      <c r="A84" s="5"/>
      <c r="B84" s="5"/>
      <c r="K84" s="214"/>
      <c r="M84" s="215"/>
      <c r="N84" s="216"/>
      <c r="O84" s="215"/>
      <c r="P84" s="217"/>
      <c r="R84" s="218"/>
      <c r="T84" s="219"/>
      <c r="U84" s="137"/>
      <c r="V84" s="137"/>
      <c r="W84" s="222"/>
      <c r="X84" s="5"/>
    </row>
    <row r="85" spans="1:24" s="131" customFormat="1" x14ac:dyDescent="0.25">
      <c r="A85" s="5"/>
      <c r="B85" s="5"/>
      <c r="K85" s="214"/>
      <c r="M85" s="215"/>
      <c r="N85" s="216"/>
      <c r="O85" s="215"/>
      <c r="P85" s="217"/>
      <c r="R85" s="218"/>
      <c r="T85" s="219"/>
      <c r="U85" s="137"/>
      <c r="V85" s="137"/>
      <c r="W85" s="222"/>
      <c r="X85" s="5"/>
    </row>
    <row r="86" spans="1:24" s="131" customFormat="1" x14ac:dyDescent="0.25">
      <c r="A86" s="5"/>
      <c r="B86" s="5"/>
      <c r="K86" s="214"/>
      <c r="M86" s="215"/>
      <c r="N86" s="216"/>
      <c r="O86" s="215"/>
      <c r="P86" s="217"/>
      <c r="R86" s="218"/>
      <c r="T86" s="219"/>
      <c r="U86" s="137"/>
      <c r="V86" s="137"/>
      <c r="W86" s="222"/>
      <c r="X86" s="5"/>
    </row>
    <row r="87" spans="1:24" s="131" customFormat="1" x14ac:dyDescent="0.25">
      <c r="A87" s="5"/>
      <c r="B87" s="5"/>
      <c r="K87" s="214"/>
      <c r="M87" s="215"/>
      <c r="N87" s="216"/>
      <c r="O87" s="215"/>
      <c r="P87" s="217"/>
      <c r="R87" s="218"/>
      <c r="T87" s="219"/>
      <c r="U87" s="137"/>
      <c r="V87" s="137"/>
      <c r="W87" s="222"/>
      <c r="X87" s="5"/>
    </row>
    <row r="88" spans="1:24" s="131" customFormat="1" x14ac:dyDescent="0.25">
      <c r="A88" s="5"/>
      <c r="B88" s="5"/>
      <c r="K88" s="214"/>
      <c r="M88" s="215"/>
      <c r="N88" s="216"/>
      <c r="O88" s="215"/>
      <c r="P88" s="217"/>
      <c r="R88" s="218"/>
      <c r="T88" s="219"/>
      <c r="U88" s="137"/>
      <c r="V88" s="137"/>
      <c r="W88" s="222"/>
      <c r="X88" s="5"/>
    </row>
    <row r="89" spans="1:24" s="131" customFormat="1" x14ac:dyDescent="0.25">
      <c r="A89" s="5"/>
      <c r="B89" s="5"/>
      <c r="K89" s="214"/>
      <c r="M89" s="215"/>
      <c r="N89" s="216"/>
      <c r="O89" s="215"/>
      <c r="P89" s="217"/>
      <c r="R89" s="218"/>
      <c r="T89" s="219"/>
      <c r="U89" s="137"/>
      <c r="V89" s="137"/>
      <c r="W89" s="222"/>
      <c r="X89" s="5"/>
    </row>
    <row r="90" spans="1:24" s="131" customFormat="1" x14ac:dyDescent="0.25">
      <c r="A90" s="5"/>
      <c r="B90" s="5"/>
      <c r="K90" s="214"/>
      <c r="M90" s="215"/>
      <c r="N90" s="216"/>
      <c r="O90" s="215"/>
      <c r="P90" s="217"/>
      <c r="R90" s="218"/>
      <c r="T90" s="219"/>
      <c r="U90" s="137"/>
      <c r="V90" s="137"/>
      <c r="W90" s="222"/>
      <c r="X90" s="5"/>
    </row>
    <row r="91" spans="1:24" s="131" customFormat="1" x14ac:dyDescent="0.25">
      <c r="A91" s="5"/>
      <c r="B91" s="5"/>
      <c r="K91" s="214"/>
      <c r="M91" s="215"/>
      <c r="N91" s="216"/>
      <c r="O91" s="215"/>
      <c r="P91" s="217"/>
      <c r="R91" s="218"/>
      <c r="T91" s="219"/>
      <c r="U91" s="137"/>
      <c r="V91" s="137"/>
      <c r="W91" s="222"/>
      <c r="X91" s="5"/>
    </row>
    <row r="92" spans="1:24" s="131" customFormat="1" x14ac:dyDescent="0.25">
      <c r="A92" s="5"/>
      <c r="B92" s="5"/>
      <c r="K92" s="214"/>
      <c r="M92" s="215"/>
      <c r="N92" s="216"/>
      <c r="O92" s="215"/>
      <c r="P92" s="217"/>
      <c r="R92" s="218"/>
      <c r="T92" s="219"/>
      <c r="U92" s="137"/>
      <c r="V92" s="137"/>
      <c r="W92" s="222"/>
      <c r="X92" s="5"/>
    </row>
    <row r="93" spans="1:24" s="131" customFormat="1" x14ac:dyDescent="0.25">
      <c r="A93" s="5"/>
      <c r="B93" s="5"/>
      <c r="K93" s="214"/>
      <c r="M93" s="215"/>
      <c r="N93" s="216"/>
      <c r="O93" s="215"/>
      <c r="P93" s="217"/>
      <c r="R93" s="218"/>
      <c r="T93" s="219"/>
      <c r="U93" s="137"/>
      <c r="V93" s="137"/>
      <c r="W93" s="222"/>
      <c r="X93" s="5"/>
    </row>
    <row r="94" spans="1:24" s="131" customFormat="1" x14ac:dyDescent="0.25">
      <c r="A94" s="5"/>
      <c r="B94" s="5"/>
      <c r="K94" s="214"/>
      <c r="M94" s="215"/>
      <c r="N94" s="216"/>
      <c r="O94" s="215"/>
      <c r="P94" s="217"/>
      <c r="R94" s="218"/>
      <c r="T94" s="219"/>
      <c r="U94" s="137"/>
      <c r="V94" s="137"/>
      <c r="W94" s="222"/>
      <c r="X94" s="5"/>
    </row>
    <row r="95" spans="1:24" s="131" customFormat="1" x14ac:dyDescent="0.25">
      <c r="A95" s="5"/>
      <c r="B95" s="5"/>
      <c r="K95" s="214"/>
      <c r="M95" s="215"/>
      <c r="N95" s="216"/>
      <c r="O95" s="215"/>
      <c r="P95" s="217"/>
      <c r="R95" s="218"/>
      <c r="T95" s="219"/>
      <c r="U95" s="137"/>
      <c r="V95" s="137"/>
      <c r="W95" s="222"/>
      <c r="X95" s="5"/>
    </row>
    <row r="96" spans="1:24" s="131" customFormat="1" x14ac:dyDescent="0.25">
      <c r="A96" s="5"/>
      <c r="B96" s="5"/>
      <c r="K96" s="214"/>
      <c r="M96" s="215"/>
      <c r="N96" s="216"/>
      <c r="O96" s="215"/>
      <c r="P96" s="217"/>
      <c r="R96" s="218"/>
      <c r="T96" s="219"/>
      <c r="U96" s="137"/>
      <c r="V96" s="137"/>
      <c r="W96" s="222"/>
      <c r="X96" s="5"/>
    </row>
    <row r="97" spans="1:24" s="131" customFormat="1" x14ac:dyDescent="0.25">
      <c r="A97" s="5"/>
      <c r="B97" s="5"/>
      <c r="K97" s="214"/>
      <c r="M97" s="215"/>
      <c r="N97" s="216"/>
      <c r="O97" s="215"/>
      <c r="P97" s="217"/>
      <c r="R97" s="218"/>
      <c r="T97" s="219"/>
      <c r="U97" s="137"/>
      <c r="V97" s="137"/>
      <c r="W97" s="222"/>
      <c r="X97" s="5"/>
    </row>
    <row r="98" spans="1:24" s="131" customFormat="1" x14ac:dyDescent="0.25">
      <c r="A98" s="5"/>
      <c r="B98" s="5"/>
      <c r="K98" s="214"/>
      <c r="M98" s="215"/>
      <c r="N98" s="216"/>
      <c r="O98" s="215"/>
      <c r="P98" s="217"/>
      <c r="R98" s="218"/>
      <c r="T98" s="219"/>
      <c r="U98" s="137"/>
      <c r="V98" s="137"/>
      <c r="W98" s="222"/>
      <c r="X98" s="5"/>
    </row>
    <row r="99" spans="1:24" s="131" customFormat="1" x14ac:dyDescent="0.25">
      <c r="A99" s="5"/>
      <c r="B99" s="5"/>
      <c r="K99" s="214"/>
      <c r="M99" s="215"/>
      <c r="N99" s="216"/>
      <c r="O99" s="215"/>
      <c r="P99" s="217"/>
      <c r="R99" s="218"/>
      <c r="T99" s="219"/>
      <c r="U99" s="137"/>
      <c r="V99" s="137"/>
      <c r="W99" s="222"/>
      <c r="X99" s="5"/>
    </row>
    <row r="100" spans="1:24" s="131" customFormat="1" x14ac:dyDescent="0.25">
      <c r="A100" s="5"/>
      <c r="B100" s="5"/>
      <c r="K100" s="214"/>
      <c r="M100" s="215"/>
      <c r="N100" s="216"/>
      <c r="O100" s="215"/>
      <c r="P100" s="217"/>
      <c r="R100" s="218"/>
      <c r="T100" s="219"/>
      <c r="U100" s="137"/>
      <c r="V100" s="137"/>
      <c r="W100" s="222"/>
      <c r="X100" s="5"/>
    </row>
    <row r="101" spans="1:24" s="131" customFormat="1" x14ac:dyDescent="0.25">
      <c r="A101" s="5"/>
      <c r="B101" s="5"/>
      <c r="K101" s="214"/>
      <c r="M101" s="215"/>
      <c r="N101" s="216"/>
      <c r="O101" s="215"/>
      <c r="P101" s="217"/>
      <c r="R101" s="218"/>
      <c r="T101" s="219"/>
      <c r="U101" s="137"/>
      <c r="V101" s="137"/>
      <c r="W101" s="222"/>
      <c r="X101" s="5"/>
    </row>
    <row r="102" spans="1:24" s="131" customFormat="1" x14ac:dyDescent="0.25">
      <c r="A102" s="5"/>
      <c r="B102" s="5"/>
      <c r="K102" s="214"/>
      <c r="M102" s="215"/>
      <c r="N102" s="216"/>
      <c r="O102" s="215"/>
      <c r="P102" s="217"/>
      <c r="R102" s="218"/>
      <c r="T102" s="219"/>
      <c r="U102" s="137"/>
      <c r="V102" s="137"/>
      <c r="W102" s="222"/>
      <c r="X102" s="5"/>
    </row>
    <row r="103" spans="1:24" s="131" customFormat="1" x14ac:dyDescent="0.25">
      <c r="A103" s="5"/>
      <c r="B103" s="5"/>
      <c r="K103" s="214"/>
      <c r="M103" s="215"/>
      <c r="N103" s="216"/>
      <c r="O103" s="215"/>
      <c r="P103" s="217"/>
      <c r="R103" s="218"/>
      <c r="T103" s="219"/>
      <c r="U103" s="137"/>
      <c r="V103" s="137"/>
      <c r="W103" s="222"/>
      <c r="X103" s="5"/>
    </row>
    <row r="104" spans="1:24" s="131" customFormat="1" x14ac:dyDescent="0.25">
      <c r="A104" s="5"/>
      <c r="B104" s="5"/>
      <c r="K104" s="214"/>
      <c r="M104" s="215"/>
      <c r="N104" s="216"/>
      <c r="O104" s="215"/>
      <c r="P104" s="217"/>
      <c r="R104" s="218"/>
      <c r="T104" s="219"/>
      <c r="U104" s="137"/>
      <c r="V104" s="137"/>
      <c r="W104" s="222"/>
      <c r="X104" s="5"/>
    </row>
    <row r="105" spans="1:24" s="131" customFormat="1" x14ac:dyDescent="0.25">
      <c r="A105" s="5"/>
      <c r="B105" s="5"/>
      <c r="K105" s="214"/>
      <c r="M105" s="215"/>
      <c r="N105" s="216"/>
      <c r="O105" s="215"/>
      <c r="P105" s="217"/>
      <c r="R105" s="218"/>
      <c r="T105" s="219"/>
      <c r="U105" s="137"/>
      <c r="V105" s="137"/>
      <c r="W105" s="222"/>
      <c r="X105" s="5"/>
    </row>
    <row r="106" spans="1:24" s="131" customFormat="1" x14ac:dyDescent="0.25">
      <c r="A106" s="5"/>
      <c r="B106" s="5"/>
      <c r="K106" s="214"/>
      <c r="M106" s="215"/>
      <c r="N106" s="216"/>
      <c r="O106" s="215"/>
      <c r="P106" s="217"/>
      <c r="R106" s="218"/>
      <c r="T106" s="219"/>
      <c r="U106" s="137"/>
      <c r="V106" s="137"/>
      <c r="W106" s="222"/>
      <c r="X106" s="5"/>
    </row>
    <row r="107" spans="1:24" s="131" customFormat="1" x14ac:dyDescent="0.25">
      <c r="A107" s="5"/>
      <c r="B107" s="5"/>
      <c r="K107" s="214"/>
      <c r="M107" s="215"/>
      <c r="N107" s="216"/>
      <c r="O107" s="215"/>
      <c r="P107" s="217"/>
      <c r="R107" s="218"/>
      <c r="T107" s="219"/>
      <c r="U107" s="137"/>
      <c r="V107" s="137"/>
      <c r="W107" s="222"/>
      <c r="X107" s="5"/>
    </row>
    <row r="108" spans="1:24" s="131" customFormat="1" x14ac:dyDescent="0.25">
      <c r="A108" s="5"/>
      <c r="B108" s="5"/>
      <c r="K108" s="214"/>
      <c r="M108" s="215"/>
      <c r="N108" s="216"/>
      <c r="O108" s="215"/>
      <c r="P108" s="217"/>
      <c r="R108" s="218"/>
      <c r="T108" s="219"/>
      <c r="U108" s="137"/>
      <c r="V108" s="137"/>
      <c r="W108" s="222"/>
      <c r="X108" s="5"/>
    </row>
    <row r="109" spans="1:24" s="131" customFormat="1" x14ac:dyDescent="0.25">
      <c r="A109" s="5"/>
      <c r="B109" s="5"/>
      <c r="K109" s="214"/>
      <c r="M109" s="215"/>
      <c r="N109" s="216"/>
      <c r="O109" s="215"/>
      <c r="P109" s="217"/>
      <c r="R109" s="218"/>
      <c r="T109" s="219"/>
      <c r="U109" s="137"/>
      <c r="V109" s="137"/>
      <c r="W109" s="222"/>
      <c r="X109" s="5"/>
    </row>
    <row r="110" spans="1:24" s="131" customFormat="1" x14ac:dyDescent="0.25">
      <c r="A110" s="5"/>
      <c r="B110" s="5"/>
      <c r="K110" s="214"/>
      <c r="M110" s="215"/>
      <c r="N110" s="216"/>
      <c r="O110" s="215"/>
      <c r="P110" s="217"/>
      <c r="R110" s="218"/>
      <c r="T110" s="219"/>
      <c r="U110" s="137"/>
      <c r="V110" s="137"/>
      <c r="W110" s="222"/>
      <c r="X110" s="5"/>
    </row>
    <row r="111" spans="1:24" s="131" customFormat="1" x14ac:dyDescent="0.25">
      <c r="A111" s="5"/>
      <c r="B111" s="5"/>
      <c r="K111" s="214"/>
      <c r="M111" s="215"/>
      <c r="N111" s="216"/>
      <c r="O111" s="215"/>
      <c r="P111" s="217"/>
      <c r="R111" s="218"/>
      <c r="T111" s="219"/>
      <c r="U111" s="137"/>
      <c r="V111" s="137"/>
      <c r="W111" s="222"/>
      <c r="X111" s="5"/>
    </row>
    <row r="112" spans="1:24" s="131" customFormat="1" x14ac:dyDescent="0.25">
      <c r="A112" s="5"/>
      <c r="B112" s="5"/>
      <c r="K112" s="214"/>
      <c r="M112" s="215"/>
      <c r="N112" s="216"/>
      <c r="O112" s="215"/>
      <c r="P112" s="217"/>
      <c r="R112" s="218"/>
      <c r="T112" s="219"/>
      <c r="U112" s="137"/>
      <c r="V112" s="137"/>
      <c r="W112" s="222"/>
      <c r="X112" s="5"/>
    </row>
    <row r="113" spans="1:24" s="131" customFormat="1" x14ac:dyDescent="0.25">
      <c r="A113" s="5"/>
      <c r="B113" s="5"/>
      <c r="K113" s="214"/>
      <c r="M113" s="215"/>
      <c r="N113" s="216"/>
      <c r="O113" s="215"/>
      <c r="P113" s="217"/>
      <c r="R113" s="218"/>
      <c r="T113" s="219"/>
      <c r="U113" s="137"/>
      <c r="V113" s="137"/>
      <c r="W113" s="222"/>
      <c r="X113" s="5"/>
    </row>
    <row r="114" spans="1:24" s="131" customFormat="1" x14ac:dyDescent="0.25">
      <c r="A114" s="5"/>
      <c r="B114" s="5"/>
      <c r="K114" s="214"/>
      <c r="M114" s="215"/>
      <c r="N114" s="216"/>
      <c r="O114" s="215"/>
      <c r="P114" s="217"/>
      <c r="R114" s="218"/>
      <c r="T114" s="219"/>
      <c r="U114" s="137"/>
      <c r="V114" s="137"/>
      <c r="W114" s="222"/>
      <c r="X114" s="5"/>
    </row>
    <row r="115" spans="1:24" s="131" customFormat="1" x14ac:dyDescent="0.25">
      <c r="A115" s="5"/>
      <c r="B115" s="5"/>
      <c r="K115" s="214"/>
      <c r="M115" s="215"/>
      <c r="N115" s="216"/>
      <c r="O115" s="215"/>
      <c r="P115" s="217"/>
      <c r="R115" s="218"/>
      <c r="T115" s="219"/>
      <c r="U115" s="137"/>
      <c r="V115" s="137"/>
      <c r="W115" s="222"/>
      <c r="X115" s="5"/>
    </row>
    <row r="116" spans="1:24" s="131" customFormat="1" x14ac:dyDescent="0.25">
      <c r="A116" s="5"/>
      <c r="B116" s="5"/>
      <c r="K116" s="214"/>
      <c r="M116" s="215"/>
      <c r="N116" s="216"/>
      <c r="O116" s="215"/>
      <c r="P116" s="217"/>
      <c r="R116" s="218"/>
      <c r="T116" s="219"/>
      <c r="U116" s="137"/>
      <c r="V116" s="137"/>
      <c r="W116" s="222"/>
      <c r="X116" s="5"/>
    </row>
    <row r="117" spans="1:24" s="131" customFormat="1" x14ac:dyDescent="0.25">
      <c r="A117" s="5"/>
      <c r="B117" s="5"/>
      <c r="K117" s="214"/>
      <c r="M117" s="215"/>
      <c r="N117" s="216"/>
      <c r="O117" s="215"/>
      <c r="P117" s="217"/>
      <c r="R117" s="218"/>
      <c r="T117" s="219"/>
      <c r="U117" s="137"/>
      <c r="V117" s="137"/>
      <c r="W117" s="222"/>
      <c r="X117" s="5"/>
    </row>
    <row r="118" spans="1:24" s="131" customFormat="1" x14ac:dyDescent="0.25">
      <c r="A118" s="5"/>
      <c r="B118" s="5"/>
      <c r="K118" s="214"/>
      <c r="M118" s="215"/>
      <c r="N118" s="216"/>
      <c r="O118" s="215"/>
      <c r="P118" s="217"/>
      <c r="R118" s="218"/>
      <c r="T118" s="219"/>
      <c r="U118" s="137"/>
      <c r="V118" s="137"/>
      <c r="W118" s="222"/>
      <c r="X118" s="5"/>
    </row>
    <row r="119" spans="1:24" s="131" customFormat="1" x14ac:dyDescent="0.25">
      <c r="A119" s="5"/>
      <c r="B119" s="5"/>
      <c r="K119" s="214"/>
      <c r="M119" s="215"/>
      <c r="N119" s="216"/>
      <c r="O119" s="215"/>
      <c r="P119" s="217"/>
      <c r="R119" s="218"/>
      <c r="T119" s="219"/>
      <c r="U119" s="137"/>
      <c r="V119" s="137"/>
      <c r="W119" s="222"/>
      <c r="X119" s="5"/>
    </row>
    <row r="120" spans="1:24" s="131" customFormat="1" x14ac:dyDescent="0.25">
      <c r="A120" s="5"/>
      <c r="B120" s="5"/>
      <c r="K120" s="214"/>
      <c r="M120" s="215"/>
      <c r="N120" s="216"/>
      <c r="O120" s="215"/>
      <c r="P120" s="217"/>
      <c r="R120" s="218"/>
      <c r="T120" s="219"/>
      <c r="U120" s="137"/>
      <c r="V120" s="137"/>
      <c r="W120" s="222"/>
      <c r="X120" s="5"/>
    </row>
    <row r="121" spans="1:24" s="131" customFormat="1" x14ac:dyDescent="0.25">
      <c r="A121" s="5"/>
      <c r="B121" s="5"/>
      <c r="K121" s="214"/>
      <c r="M121" s="215"/>
      <c r="N121" s="216"/>
      <c r="O121" s="215"/>
      <c r="P121" s="217"/>
      <c r="R121" s="218"/>
      <c r="T121" s="219"/>
      <c r="U121" s="137"/>
      <c r="V121" s="137"/>
      <c r="W121" s="222"/>
      <c r="X121" s="5"/>
    </row>
    <row r="122" spans="1:24" s="131" customFormat="1" x14ac:dyDescent="0.25">
      <c r="A122" s="5"/>
      <c r="B122" s="5"/>
      <c r="K122" s="214"/>
      <c r="M122" s="215"/>
      <c r="N122" s="216"/>
      <c r="O122" s="215"/>
      <c r="P122" s="217"/>
      <c r="R122" s="218"/>
      <c r="T122" s="219"/>
      <c r="U122" s="137"/>
      <c r="V122" s="137"/>
      <c r="W122" s="222"/>
      <c r="X122" s="5"/>
    </row>
    <row r="123" spans="1:24" s="131" customFormat="1" x14ac:dyDescent="0.25">
      <c r="A123" s="5"/>
      <c r="B123" s="5"/>
      <c r="K123" s="214"/>
      <c r="M123" s="215"/>
      <c r="N123" s="216"/>
      <c r="O123" s="215"/>
      <c r="P123" s="217"/>
      <c r="R123" s="218"/>
      <c r="T123" s="219"/>
      <c r="U123" s="137"/>
      <c r="V123" s="137"/>
      <c r="W123" s="222"/>
      <c r="X123" s="5"/>
    </row>
    <row r="124" spans="1:24" s="131" customFormat="1" x14ac:dyDescent="0.25">
      <c r="A124" s="5"/>
      <c r="B124" s="5"/>
      <c r="K124" s="214"/>
      <c r="M124" s="215"/>
      <c r="N124" s="216"/>
      <c r="O124" s="215"/>
      <c r="P124" s="217"/>
      <c r="R124" s="218"/>
      <c r="T124" s="219"/>
      <c r="U124" s="137"/>
      <c r="V124" s="137"/>
      <c r="W124" s="222"/>
      <c r="X124" s="5"/>
    </row>
    <row r="125" spans="1:24" s="131" customFormat="1" x14ac:dyDescent="0.25">
      <c r="A125" s="5"/>
      <c r="B125" s="5"/>
      <c r="K125" s="214"/>
      <c r="M125" s="215"/>
      <c r="N125" s="216"/>
      <c r="O125" s="215"/>
      <c r="P125" s="217"/>
      <c r="R125" s="218"/>
      <c r="T125" s="219"/>
      <c r="U125" s="137"/>
      <c r="V125" s="137"/>
      <c r="W125" s="222"/>
      <c r="X125" s="5"/>
    </row>
    <row r="126" spans="1:24" s="131" customFormat="1" x14ac:dyDescent="0.25">
      <c r="A126" s="5"/>
      <c r="B126" s="5"/>
      <c r="K126" s="214"/>
      <c r="M126" s="215"/>
      <c r="N126" s="216"/>
      <c r="O126" s="215"/>
      <c r="P126" s="217"/>
      <c r="R126" s="218"/>
      <c r="T126" s="219"/>
      <c r="U126" s="137"/>
      <c r="V126" s="137"/>
      <c r="W126" s="222"/>
      <c r="X126" s="5"/>
    </row>
    <row r="127" spans="1:24" s="131" customFormat="1" x14ac:dyDescent="0.25">
      <c r="A127" s="5"/>
      <c r="B127" s="5"/>
      <c r="K127" s="214"/>
      <c r="M127" s="215"/>
      <c r="N127" s="216"/>
      <c r="O127" s="215"/>
      <c r="P127" s="217"/>
      <c r="R127" s="218"/>
      <c r="T127" s="219"/>
      <c r="U127" s="137"/>
      <c r="V127" s="137"/>
      <c r="W127" s="222"/>
      <c r="X127" s="5"/>
    </row>
    <row r="128" spans="1:24" s="131" customFormat="1" x14ac:dyDescent="0.25">
      <c r="A128" s="5"/>
      <c r="B128" s="5"/>
      <c r="K128" s="214"/>
      <c r="M128" s="215"/>
      <c r="N128" s="216"/>
      <c r="O128" s="215"/>
      <c r="P128" s="217"/>
      <c r="R128" s="218"/>
      <c r="T128" s="219"/>
      <c r="U128" s="137"/>
      <c r="V128" s="137"/>
      <c r="W128" s="222"/>
      <c r="X128" s="5"/>
    </row>
    <row r="129" spans="1:24" s="131" customFormat="1" x14ac:dyDescent="0.25">
      <c r="A129" s="5"/>
      <c r="B129" s="5"/>
      <c r="K129" s="214"/>
      <c r="M129" s="215"/>
      <c r="N129" s="216"/>
      <c r="O129" s="215"/>
      <c r="P129" s="217"/>
      <c r="R129" s="218"/>
      <c r="T129" s="219"/>
      <c r="U129" s="137"/>
      <c r="V129" s="137"/>
      <c r="W129" s="222"/>
      <c r="X129" s="5"/>
    </row>
    <row r="130" spans="1:24" s="131" customFormat="1" x14ac:dyDescent="0.25">
      <c r="A130" s="5"/>
      <c r="B130" s="5"/>
      <c r="K130" s="214"/>
      <c r="M130" s="215"/>
      <c r="N130" s="216"/>
      <c r="O130" s="215"/>
      <c r="P130" s="217"/>
      <c r="R130" s="218"/>
      <c r="T130" s="219"/>
      <c r="U130" s="137"/>
      <c r="V130" s="137"/>
      <c r="W130" s="222"/>
      <c r="X130" s="5"/>
    </row>
    <row r="131" spans="1:24" s="131" customFormat="1" x14ac:dyDescent="0.25">
      <c r="A131" s="5"/>
      <c r="B131" s="5"/>
      <c r="K131" s="214"/>
      <c r="M131" s="215"/>
      <c r="N131" s="216"/>
      <c r="O131" s="215"/>
      <c r="P131" s="217"/>
      <c r="R131" s="218"/>
      <c r="T131" s="219"/>
      <c r="U131" s="137"/>
      <c r="V131" s="137"/>
      <c r="W131" s="222"/>
      <c r="X131" s="5"/>
    </row>
    <row r="132" spans="1:24" s="131" customFormat="1" x14ac:dyDescent="0.25">
      <c r="A132" s="5"/>
      <c r="B132" s="5"/>
      <c r="K132" s="214"/>
      <c r="M132" s="215"/>
      <c r="N132" s="216"/>
      <c r="O132" s="215"/>
      <c r="P132" s="217"/>
      <c r="R132" s="218"/>
      <c r="T132" s="219"/>
      <c r="U132" s="137"/>
      <c r="V132" s="137"/>
      <c r="W132" s="222"/>
      <c r="X132" s="5"/>
    </row>
    <row r="133" spans="1:24" s="131" customFormat="1" x14ac:dyDescent="0.25">
      <c r="A133" s="5"/>
      <c r="B133" s="5"/>
      <c r="K133" s="214"/>
      <c r="M133" s="215"/>
      <c r="N133" s="216"/>
      <c r="O133" s="215"/>
      <c r="P133" s="217"/>
      <c r="R133" s="218"/>
      <c r="T133" s="219"/>
      <c r="U133" s="137"/>
      <c r="V133" s="137"/>
      <c r="W133" s="222"/>
      <c r="X133" s="5"/>
    </row>
    <row r="134" spans="1:24" s="131" customFormat="1" x14ac:dyDescent="0.25">
      <c r="A134" s="5"/>
      <c r="B134" s="5"/>
      <c r="K134" s="214"/>
      <c r="M134" s="215"/>
      <c r="N134" s="216"/>
      <c r="O134" s="215"/>
      <c r="P134" s="217"/>
      <c r="R134" s="218"/>
      <c r="T134" s="219"/>
      <c r="U134" s="137"/>
      <c r="V134" s="137"/>
      <c r="W134" s="222"/>
      <c r="X134" s="5"/>
    </row>
    <row r="135" spans="1:24" s="131" customFormat="1" x14ac:dyDescent="0.25">
      <c r="A135" s="5"/>
      <c r="B135" s="5"/>
      <c r="K135" s="214"/>
      <c r="M135" s="215"/>
      <c r="N135" s="216"/>
      <c r="O135" s="215"/>
      <c r="P135" s="217"/>
      <c r="R135" s="218"/>
      <c r="T135" s="219"/>
      <c r="U135" s="137"/>
      <c r="V135" s="137"/>
      <c r="W135" s="222"/>
      <c r="X135" s="5"/>
    </row>
    <row r="136" spans="1:24" s="131" customFormat="1" x14ac:dyDescent="0.25">
      <c r="A136" s="5"/>
      <c r="B136" s="5"/>
      <c r="K136" s="214"/>
      <c r="M136" s="215"/>
      <c r="N136" s="216"/>
      <c r="O136" s="215"/>
      <c r="P136" s="217"/>
      <c r="R136" s="218"/>
      <c r="T136" s="219"/>
      <c r="U136" s="137"/>
      <c r="V136" s="137"/>
      <c r="W136" s="222"/>
      <c r="X136" s="5"/>
    </row>
    <row r="137" spans="1:24" s="131" customFormat="1" x14ac:dyDescent="0.25">
      <c r="A137" s="5"/>
      <c r="B137" s="5"/>
      <c r="K137" s="214"/>
      <c r="M137" s="215"/>
      <c r="N137" s="216"/>
      <c r="O137" s="215"/>
      <c r="P137" s="217"/>
      <c r="R137" s="218"/>
      <c r="T137" s="219"/>
      <c r="U137" s="137"/>
      <c r="V137" s="137"/>
      <c r="W137" s="222"/>
      <c r="X137" s="5"/>
    </row>
    <row r="138" spans="1:24" s="131" customFormat="1" x14ac:dyDescent="0.25">
      <c r="A138" s="5"/>
      <c r="B138" s="5"/>
      <c r="K138" s="214"/>
      <c r="M138" s="215"/>
      <c r="N138" s="216"/>
      <c r="O138" s="215"/>
      <c r="P138" s="217"/>
      <c r="R138" s="218"/>
      <c r="T138" s="219"/>
      <c r="U138" s="137"/>
      <c r="V138" s="137"/>
      <c r="W138" s="222"/>
      <c r="X138" s="5"/>
    </row>
    <row r="139" spans="1:24" s="131" customFormat="1" x14ac:dyDescent="0.25">
      <c r="A139" s="5"/>
      <c r="B139" s="5"/>
      <c r="K139" s="214"/>
      <c r="M139" s="215"/>
      <c r="N139" s="216"/>
      <c r="O139" s="215"/>
      <c r="P139" s="217"/>
      <c r="R139" s="218"/>
      <c r="T139" s="219"/>
      <c r="U139" s="137"/>
      <c r="V139" s="137"/>
      <c r="W139" s="222"/>
      <c r="X139" s="5"/>
    </row>
    <row r="140" spans="1:24" s="131" customFormat="1" x14ac:dyDescent="0.25">
      <c r="A140" s="5"/>
      <c r="B140" s="5"/>
      <c r="K140" s="214"/>
      <c r="M140" s="215"/>
      <c r="N140" s="216"/>
      <c r="O140" s="215"/>
      <c r="P140" s="217"/>
      <c r="R140" s="218"/>
      <c r="T140" s="219"/>
      <c r="U140" s="137"/>
      <c r="V140" s="137"/>
      <c r="W140" s="222"/>
      <c r="X140" s="5"/>
    </row>
    <row r="141" spans="1:24" s="131" customFormat="1" x14ac:dyDescent="0.25">
      <c r="A141" s="5"/>
      <c r="B141" s="5"/>
      <c r="K141" s="214"/>
      <c r="M141" s="215"/>
      <c r="N141" s="216"/>
      <c r="O141" s="215"/>
      <c r="P141" s="217"/>
      <c r="R141" s="218"/>
      <c r="T141" s="219"/>
      <c r="U141" s="137"/>
      <c r="V141" s="137"/>
      <c r="W141" s="222"/>
      <c r="X141" s="5"/>
    </row>
    <row r="142" spans="1:24" s="131" customFormat="1" x14ac:dyDescent="0.25">
      <c r="A142" s="5"/>
      <c r="B142" s="5"/>
      <c r="K142" s="214"/>
      <c r="M142" s="215"/>
      <c r="N142" s="216"/>
      <c r="O142" s="215"/>
      <c r="P142" s="217"/>
      <c r="R142" s="218"/>
      <c r="T142" s="219"/>
      <c r="U142" s="137"/>
      <c r="V142" s="137"/>
      <c r="W142" s="222"/>
      <c r="X142" s="5"/>
    </row>
    <row r="143" spans="1:24" s="131" customFormat="1" x14ac:dyDescent="0.25">
      <c r="A143" s="5"/>
      <c r="B143" s="5"/>
      <c r="K143" s="214"/>
      <c r="M143" s="215"/>
      <c r="N143" s="216"/>
      <c r="O143" s="215"/>
      <c r="P143" s="217"/>
      <c r="R143" s="218"/>
      <c r="T143" s="219"/>
      <c r="U143" s="137"/>
      <c r="V143" s="137"/>
      <c r="W143" s="222"/>
      <c r="X143" s="5"/>
    </row>
    <row r="144" spans="1:24" s="131" customFormat="1" x14ac:dyDescent="0.25">
      <c r="A144" s="5"/>
      <c r="B144" s="5"/>
      <c r="K144" s="214"/>
      <c r="M144" s="215"/>
      <c r="N144" s="216"/>
      <c r="O144" s="215"/>
      <c r="P144" s="217"/>
      <c r="R144" s="218"/>
      <c r="T144" s="219"/>
      <c r="U144" s="137"/>
      <c r="V144" s="137"/>
      <c r="W144" s="222"/>
      <c r="X144" s="5"/>
    </row>
    <row r="145" spans="1:24" s="131" customFormat="1" x14ac:dyDescent="0.25">
      <c r="A145" s="5"/>
      <c r="B145" s="5"/>
      <c r="K145" s="214"/>
      <c r="M145" s="215"/>
      <c r="N145" s="216"/>
      <c r="O145" s="215"/>
      <c r="P145" s="217"/>
      <c r="R145" s="218"/>
      <c r="T145" s="219"/>
      <c r="U145" s="137"/>
      <c r="V145" s="137"/>
      <c r="W145" s="222"/>
      <c r="X145" s="5"/>
    </row>
    <row r="146" spans="1:24" s="131" customFormat="1" x14ac:dyDescent="0.25">
      <c r="A146" s="5"/>
      <c r="B146" s="5"/>
      <c r="K146" s="214"/>
      <c r="M146" s="215"/>
      <c r="N146" s="216"/>
      <c r="O146" s="215"/>
      <c r="P146" s="217"/>
      <c r="R146" s="218"/>
      <c r="T146" s="219"/>
      <c r="U146" s="137"/>
      <c r="V146" s="137"/>
      <c r="W146" s="222"/>
      <c r="X146" s="5"/>
    </row>
    <row r="147" spans="1:24" s="131" customFormat="1" x14ac:dyDescent="0.25">
      <c r="A147" s="5"/>
      <c r="B147" s="5"/>
      <c r="K147" s="214"/>
      <c r="M147" s="215"/>
      <c r="N147" s="216"/>
      <c r="O147" s="215"/>
      <c r="P147" s="217"/>
      <c r="R147" s="218"/>
      <c r="T147" s="219"/>
      <c r="U147" s="137"/>
      <c r="V147" s="137"/>
      <c r="W147" s="222"/>
      <c r="X147" s="5"/>
    </row>
    <row r="148" spans="1:24" s="131" customFormat="1" x14ac:dyDescent="0.25">
      <c r="A148" s="5"/>
      <c r="B148" s="5"/>
      <c r="K148" s="214"/>
      <c r="M148" s="215"/>
      <c r="N148" s="216"/>
      <c r="O148" s="215"/>
      <c r="P148" s="217"/>
      <c r="R148" s="218"/>
      <c r="T148" s="219"/>
      <c r="U148" s="137"/>
      <c r="V148" s="137"/>
      <c r="W148" s="222"/>
      <c r="X148" s="5"/>
    </row>
    <row r="149" spans="1:24" s="131" customFormat="1" x14ac:dyDescent="0.25">
      <c r="A149" s="5"/>
      <c r="B149" s="5"/>
      <c r="K149" s="214"/>
      <c r="M149" s="215"/>
      <c r="N149" s="216"/>
      <c r="O149" s="215"/>
      <c r="P149" s="217"/>
      <c r="R149" s="218"/>
      <c r="T149" s="219"/>
      <c r="U149" s="137"/>
      <c r="V149" s="137"/>
      <c r="W149" s="222"/>
      <c r="X149" s="5"/>
    </row>
    <row r="150" spans="1:24" s="131" customFormat="1" x14ac:dyDescent="0.25">
      <c r="A150" s="5"/>
      <c r="B150" s="5"/>
      <c r="K150" s="214"/>
      <c r="M150" s="215"/>
      <c r="N150" s="216"/>
      <c r="O150" s="215"/>
      <c r="P150" s="217"/>
      <c r="R150" s="218"/>
      <c r="T150" s="219"/>
      <c r="U150" s="137"/>
      <c r="V150" s="137"/>
      <c r="W150" s="222"/>
      <c r="X150" s="5"/>
    </row>
    <row r="151" spans="1:24" s="131" customFormat="1" x14ac:dyDescent="0.25">
      <c r="A151" s="5"/>
      <c r="B151" s="5"/>
      <c r="K151" s="214"/>
      <c r="M151" s="215"/>
      <c r="N151" s="216"/>
      <c r="O151" s="215"/>
      <c r="P151" s="217"/>
      <c r="R151" s="218"/>
      <c r="T151" s="219"/>
      <c r="U151" s="137"/>
      <c r="V151" s="137"/>
      <c r="W151" s="222"/>
      <c r="X151" s="5"/>
    </row>
    <row r="152" spans="1:24" s="131" customFormat="1" x14ac:dyDescent="0.25">
      <c r="A152" s="5"/>
      <c r="B152" s="5"/>
      <c r="K152" s="214"/>
      <c r="M152" s="215"/>
      <c r="N152" s="216"/>
      <c r="O152" s="215"/>
      <c r="P152" s="217"/>
      <c r="R152" s="218"/>
      <c r="T152" s="219"/>
      <c r="U152" s="137"/>
      <c r="V152" s="137"/>
      <c r="W152" s="222"/>
      <c r="X152" s="5"/>
    </row>
    <row r="153" spans="1:24" s="131" customFormat="1" x14ac:dyDescent="0.25">
      <c r="A153" s="5"/>
      <c r="B153" s="5"/>
      <c r="K153" s="214"/>
      <c r="M153" s="215"/>
      <c r="N153" s="216"/>
      <c r="O153" s="215"/>
      <c r="P153" s="217"/>
      <c r="R153" s="218"/>
      <c r="T153" s="219"/>
      <c r="U153" s="137"/>
      <c r="V153" s="137"/>
      <c r="W153" s="222"/>
      <c r="X153" s="5"/>
    </row>
    <row r="154" spans="1:24" s="131" customFormat="1" x14ac:dyDescent="0.25">
      <c r="A154" s="5"/>
      <c r="B154" s="5"/>
      <c r="K154" s="214"/>
      <c r="M154" s="215"/>
      <c r="N154" s="216"/>
      <c r="O154" s="215"/>
      <c r="P154" s="217"/>
      <c r="R154" s="218"/>
      <c r="T154" s="219"/>
      <c r="U154" s="137"/>
      <c r="V154" s="137"/>
      <c r="W154" s="222"/>
      <c r="X154" s="5"/>
    </row>
    <row r="155" spans="1:24" s="131" customFormat="1" x14ac:dyDescent="0.25">
      <c r="A155" s="5"/>
      <c r="B155" s="5"/>
      <c r="K155" s="214"/>
      <c r="M155" s="215"/>
      <c r="N155" s="216"/>
      <c r="O155" s="215"/>
      <c r="P155" s="217"/>
      <c r="R155" s="218"/>
      <c r="T155" s="219"/>
      <c r="U155" s="137"/>
      <c r="V155" s="137"/>
      <c r="W155" s="222"/>
      <c r="X155" s="5"/>
    </row>
    <row r="156" spans="1:24" s="131" customFormat="1" x14ac:dyDescent="0.25">
      <c r="A156" s="5"/>
      <c r="B156" s="5"/>
      <c r="K156" s="214"/>
      <c r="M156" s="215"/>
      <c r="N156" s="216"/>
      <c r="O156" s="215"/>
      <c r="P156" s="217"/>
      <c r="R156" s="218"/>
      <c r="T156" s="219"/>
      <c r="U156" s="137"/>
      <c r="V156" s="137"/>
      <c r="W156" s="222"/>
      <c r="X156" s="5"/>
    </row>
    <row r="157" spans="1:24" s="131" customFormat="1" x14ac:dyDescent="0.25">
      <c r="A157" s="5"/>
      <c r="B157" s="5"/>
      <c r="K157" s="214"/>
      <c r="M157" s="215"/>
      <c r="N157" s="216"/>
      <c r="O157" s="215"/>
      <c r="P157" s="217"/>
      <c r="R157" s="218"/>
      <c r="T157" s="219"/>
      <c r="U157" s="137"/>
      <c r="V157" s="137"/>
      <c r="W157" s="222"/>
      <c r="X157" s="5"/>
    </row>
    <row r="158" spans="1:24" s="131" customFormat="1" x14ac:dyDescent="0.25">
      <c r="A158" s="5"/>
      <c r="B158" s="5"/>
      <c r="K158" s="214"/>
      <c r="M158" s="215"/>
      <c r="N158" s="216"/>
      <c r="O158" s="215"/>
      <c r="P158" s="217"/>
      <c r="R158" s="218"/>
      <c r="T158" s="219"/>
      <c r="U158" s="137"/>
      <c r="V158" s="137"/>
      <c r="W158" s="222"/>
      <c r="X158" s="5"/>
    </row>
    <row r="159" spans="1:24" s="131" customFormat="1" x14ac:dyDescent="0.25">
      <c r="A159" s="5"/>
      <c r="B159" s="5"/>
      <c r="K159" s="214"/>
      <c r="M159" s="215"/>
      <c r="N159" s="216"/>
      <c r="O159" s="215"/>
      <c r="P159" s="217"/>
      <c r="R159" s="218"/>
      <c r="T159" s="219"/>
      <c r="U159" s="137"/>
      <c r="V159" s="137"/>
      <c r="W159" s="222"/>
      <c r="X159" s="5"/>
    </row>
    <row r="160" spans="1:24" s="131" customFormat="1" x14ac:dyDescent="0.25">
      <c r="A160" s="5"/>
      <c r="B160" s="5"/>
      <c r="K160" s="214"/>
      <c r="M160" s="215"/>
      <c r="N160" s="216"/>
      <c r="O160" s="215"/>
      <c r="P160" s="217"/>
      <c r="R160" s="218"/>
      <c r="T160" s="219"/>
      <c r="U160" s="137"/>
      <c r="V160" s="137"/>
      <c r="W160" s="222"/>
      <c r="X160" s="5"/>
    </row>
    <row r="161" spans="1:24" s="131" customFormat="1" x14ac:dyDescent="0.25">
      <c r="A161" s="5"/>
      <c r="B161" s="5"/>
      <c r="K161" s="214"/>
      <c r="M161" s="215"/>
      <c r="N161" s="216"/>
      <c r="O161" s="215"/>
      <c r="P161" s="217"/>
      <c r="R161" s="218"/>
      <c r="T161" s="219"/>
      <c r="U161" s="137"/>
      <c r="V161" s="137"/>
      <c r="W161" s="222"/>
      <c r="X161" s="5"/>
    </row>
    <row r="162" spans="1:24" s="131" customFormat="1" x14ac:dyDescent="0.25">
      <c r="A162" s="5"/>
      <c r="B162" s="5"/>
      <c r="K162" s="214"/>
      <c r="M162" s="215"/>
      <c r="N162" s="216"/>
      <c r="O162" s="215"/>
      <c r="P162" s="217"/>
      <c r="R162" s="218"/>
      <c r="T162" s="219"/>
      <c r="U162" s="137"/>
      <c r="V162" s="137"/>
      <c r="W162" s="222"/>
      <c r="X162" s="5"/>
    </row>
    <row r="163" spans="1:24" s="131" customFormat="1" x14ac:dyDescent="0.25">
      <c r="A163" s="5"/>
      <c r="B163" s="5"/>
      <c r="K163" s="214"/>
      <c r="M163" s="215"/>
      <c r="N163" s="216"/>
      <c r="O163" s="215"/>
      <c r="P163" s="217"/>
      <c r="R163" s="218"/>
      <c r="T163" s="219"/>
      <c r="U163" s="137"/>
      <c r="V163" s="137"/>
      <c r="W163" s="222"/>
      <c r="X163" s="5"/>
    </row>
    <row r="164" spans="1:24" s="131" customFormat="1" x14ac:dyDescent="0.25">
      <c r="A164" s="5"/>
      <c r="B164" s="5"/>
      <c r="K164" s="214"/>
      <c r="M164" s="215"/>
      <c r="N164" s="216"/>
      <c r="O164" s="215"/>
      <c r="P164" s="217"/>
      <c r="R164" s="218"/>
      <c r="T164" s="219"/>
      <c r="U164" s="137"/>
      <c r="V164" s="137"/>
      <c r="W164" s="222"/>
      <c r="X164" s="5"/>
    </row>
    <row r="165" spans="1:24" s="131" customFormat="1" x14ac:dyDescent="0.25">
      <c r="A165" s="5"/>
      <c r="B165" s="5"/>
      <c r="K165" s="214"/>
      <c r="M165" s="215"/>
      <c r="N165" s="216"/>
      <c r="O165" s="215"/>
      <c r="P165" s="217"/>
      <c r="R165" s="218"/>
      <c r="T165" s="219"/>
      <c r="U165" s="137"/>
      <c r="V165" s="137"/>
      <c r="W165" s="222"/>
      <c r="X165" s="5"/>
    </row>
    <row r="166" spans="1:24" s="131" customFormat="1" x14ac:dyDescent="0.25">
      <c r="A166" s="5"/>
      <c r="B166" s="5"/>
      <c r="K166" s="214"/>
      <c r="M166" s="215"/>
      <c r="N166" s="216"/>
      <c r="O166" s="215"/>
      <c r="P166" s="217"/>
      <c r="R166" s="218"/>
      <c r="T166" s="219"/>
      <c r="U166" s="137"/>
      <c r="V166" s="137"/>
      <c r="W166" s="222"/>
      <c r="X166" s="5"/>
    </row>
    <row r="167" spans="1:24" s="131" customFormat="1" x14ac:dyDescent="0.25">
      <c r="A167" s="5"/>
      <c r="B167" s="5"/>
      <c r="K167" s="214"/>
      <c r="M167" s="215"/>
      <c r="N167" s="216"/>
      <c r="O167" s="215"/>
      <c r="P167" s="217"/>
      <c r="R167" s="218"/>
      <c r="T167" s="219"/>
      <c r="U167" s="137"/>
      <c r="V167" s="137"/>
      <c r="W167" s="222"/>
      <c r="X167" s="5"/>
    </row>
    <row r="168" spans="1:24" s="131" customFormat="1" x14ac:dyDescent="0.25">
      <c r="A168" s="5"/>
      <c r="B168" s="5"/>
      <c r="K168" s="214"/>
      <c r="M168" s="215"/>
      <c r="N168" s="216"/>
      <c r="O168" s="215"/>
      <c r="P168" s="217"/>
      <c r="R168" s="218"/>
      <c r="T168" s="219"/>
      <c r="U168" s="137"/>
      <c r="V168" s="137"/>
      <c r="W168" s="222"/>
      <c r="X168" s="5"/>
    </row>
    <row r="169" spans="1:24" s="131" customFormat="1" x14ac:dyDescent="0.25">
      <c r="A169" s="5"/>
      <c r="B169" s="5"/>
      <c r="K169" s="214"/>
      <c r="M169" s="215"/>
      <c r="N169" s="216"/>
      <c r="O169" s="215"/>
      <c r="P169" s="217"/>
      <c r="R169" s="218"/>
      <c r="T169" s="219"/>
      <c r="U169" s="137"/>
      <c r="V169" s="137"/>
      <c r="W169" s="222"/>
      <c r="X169" s="5"/>
    </row>
    <row r="170" spans="1:24" s="131" customFormat="1" x14ac:dyDescent="0.25">
      <c r="A170" s="5"/>
      <c r="B170" s="5"/>
      <c r="K170" s="214"/>
      <c r="M170" s="215"/>
      <c r="N170" s="216"/>
      <c r="O170" s="215"/>
      <c r="P170" s="217"/>
      <c r="R170" s="218"/>
      <c r="T170" s="219"/>
      <c r="U170" s="137"/>
      <c r="V170" s="137"/>
      <c r="W170" s="222"/>
      <c r="X170" s="5"/>
    </row>
    <row r="171" spans="1:24" s="131" customFormat="1" x14ac:dyDescent="0.25">
      <c r="A171" s="5"/>
      <c r="B171" s="5"/>
      <c r="K171" s="214"/>
      <c r="M171" s="215"/>
      <c r="N171" s="216"/>
      <c r="O171" s="215"/>
      <c r="P171" s="217"/>
      <c r="R171" s="218"/>
      <c r="T171" s="219"/>
      <c r="U171" s="137"/>
      <c r="V171" s="137"/>
      <c r="W171" s="222"/>
      <c r="X171" s="5"/>
    </row>
    <row r="172" spans="1:24" s="131" customFormat="1" x14ac:dyDescent="0.25">
      <c r="A172" s="5"/>
      <c r="B172" s="5"/>
      <c r="K172" s="214"/>
      <c r="M172" s="215"/>
      <c r="N172" s="216"/>
      <c r="O172" s="215"/>
      <c r="P172" s="217"/>
      <c r="R172" s="218"/>
      <c r="T172" s="219"/>
      <c r="U172" s="137"/>
      <c r="V172" s="137"/>
      <c r="W172" s="222"/>
      <c r="X172" s="5"/>
    </row>
    <row r="173" spans="1:24" s="131" customFormat="1" x14ac:dyDescent="0.25">
      <c r="A173" s="5"/>
      <c r="B173" s="5"/>
      <c r="K173" s="214"/>
      <c r="M173" s="215"/>
      <c r="N173" s="216"/>
      <c r="O173" s="215"/>
      <c r="P173" s="217"/>
      <c r="R173" s="218"/>
      <c r="T173" s="219"/>
      <c r="U173" s="137"/>
      <c r="V173" s="137"/>
      <c r="W173" s="222"/>
      <c r="X173" s="5"/>
    </row>
    <row r="174" spans="1:24" s="131" customFormat="1" x14ac:dyDescent="0.25">
      <c r="A174" s="5"/>
      <c r="B174" s="5"/>
      <c r="K174" s="214"/>
      <c r="M174" s="215"/>
      <c r="N174" s="216"/>
      <c r="O174" s="215"/>
      <c r="P174" s="217"/>
      <c r="R174" s="218"/>
      <c r="T174" s="219"/>
      <c r="U174" s="137"/>
      <c r="V174" s="137"/>
      <c r="W174" s="222"/>
      <c r="X174" s="5"/>
    </row>
    <row r="175" spans="1:24" s="131" customFormat="1" x14ac:dyDescent="0.25">
      <c r="A175" s="5"/>
      <c r="B175" s="5"/>
      <c r="K175" s="214"/>
      <c r="M175" s="215"/>
      <c r="N175" s="216"/>
      <c r="O175" s="215"/>
      <c r="P175" s="217"/>
      <c r="R175" s="218"/>
      <c r="T175" s="219"/>
      <c r="U175" s="137"/>
      <c r="V175" s="137"/>
      <c r="W175" s="222"/>
      <c r="X175" s="5"/>
    </row>
    <row r="176" spans="1:24" s="131" customFormat="1" x14ac:dyDescent="0.25">
      <c r="A176" s="5"/>
      <c r="B176" s="5"/>
      <c r="K176" s="214"/>
      <c r="M176" s="215"/>
      <c r="N176" s="216"/>
      <c r="O176" s="215"/>
      <c r="P176" s="217"/>
      <c r="R176" s="218"/>
      <c r="T176" s="219"/>
      <c r="U176" s="137"/>
      <c r="V176" s="137"/>
      <c r="W176" s="222"/>
      <c r="X176" s="5"/>
    </row>
    <row r="177" spans="1:24" s="131" customFormat="1" x14ac:dyDescent="0.25">
      <c r="A177" s="5"/>
      <c r="B177" s="5"/>
      <c r="K177" s="214"/>
      <c r="M177" s="215"/>
      <c r="N177" s="216"/>
      <c r="O177" s="215"/>
      <c r="P177" s="217"/>
      <c r="R177" s="218"/>
      <c r="T177" s="219"/>
      <c r="U177" s="137"/>
      <c r="V177" s="137"/>
      <c r="W177" s="222"/>
      <c r="X177" s="5"/>
    </row>
    <row r="178" spans="1:24" s="131" customFormat="1" x14ac:dyDescent="0.25">
      <c r="A178" s="5"/>
      <c r="B178" s="5"/>
      <c r="K178" s="214"/>
      <c r="M178" s="215"/>
      <c r="N178" s="216"/>
      <c r="O178" s="215"/>
      <c r="P178" s="217"/>
      <c r="R178" s="218"/>
      <c r="T178" s="219"/>
      <c r="U178" s="137"/>
      <c r="V178" s="137"/>
      <c r="W178" s="222"/>
      <c r="X178" s="5"/>
    </row>
    <row r="179" spans="1:24" s="131" customFormat="1" x14ac:dyDescent="0.25">
      <c r="A179" s="5"/>
      <c r="B179" s="5"/>
      <c r="K179" s="214"/>
      <c r="M179" s="215"/>
      <c r="N179" s="216"/>
      <c r="O179" s="215"/>
      <c r="P179" s="217"/>
      <c r="R179" s="218"/>
      <c r="T179" s="219"/>
      <c r="U179" s="137"/>
      <c r="V179" s="137"/>
      <c r="W179" s="222"/>
      <c r="X179" s="5"/>
    </row>
    <row r="180" spans="1:24" s="131" customFormat="1" x14ac:dyDescent="0.25">
      <c r="A180" s="5"/>
      <c r="B180" s="5"/>
      <c r="K180" s="214"/>
      <c r="M180" s="215"/>
      <c r="N180" s="216"/>
      <c r="O180" s="215"/>
      <c r="P180" s="217"/>
      <c r="R180" s="218"/>
      <c r="T180" s="219"/>
      <c r="U180" s="137"/>
      <c r="V180" s="137"/>
      <c r="W180" s="222"/>
      <c r="X180" s="5"/>
    </row>
    <row r="181" spans="1:24" s="131" customFormat="1" x14ac:dyDescent="0.25">
      <c r="A181" s="5"/>
      <c r="B181" s="5"/>
      <c r="K181" s="214"/>
      <c r="M181" s="215"/>
      <c r="N181" s="216"/>
      <c r="O181" s="215"/>
      <c r="P181" s="217"/>
      <c r="R181" s="218"/>
      <c r="T181" s="219"/>
      <c r="U181" s="137"/>
      <c r="V181" s="137"/>
      <c r="W181" s="222"/>
      <c r="X181" s="5"/>
    </row>
    <row r="182" spans="1:24" s="131" customFormat="1" x14ac:dyDescent="0.25">
      <c r="A182" s="5"/>
      <c r="B182" s="5"/>
      <c r="K182" s="214"/>
      <c r="M182" s="215"/>
      <c r="N182" s="216"/>
      <c r="O182" s="215"/>
      <c r="P182" s="217"/>
      <c r="R182" s="218"/>
      <c r="T182" s="219"/>
      <c r="U182" s="137"/>
      <c r="V182" s="137"/>
      <c r="W182" s="222"/>
      <c r="X182" s="5"/>
    </row>
    <row r="183" spans="1:24" s="131" customFormat="1" x14ac:dyDescent="0.25">
      <c r="A183" s="5"/>
      <c r="B183" s="5"/>
      <c r="K183" s="214"/>
      <c r="M183" s="215"/>
      <c r="N183" s="216"/>
      <c r="O183" s="215"/>
      <c r="P183" s="217"/>
      <c r="R183" s="218"/>
      <c r="T183" s="219"/>
      <c r="U183" s="137"/>
      <c r="V183" s="137"/>
      <c r="W183" s="222"/>
      <c r="X183" s="5"/>
    </row>
    <row r="184" spans="1:24" s="131" customFormat="1" x14ac:dyDescent="0.25">
      <c r="A184" s="5"/>
      <c r="B184" s="5"/>
      <c r="K184" s="214"/>
      <c r="M184" s="215"/>
      <c r="N184" s="216"/>
      <c r="O184" s="215"/>
      <c r="P184" s="217"/>
      <c r="R184" s="218"/>
      <c r="T184" s="219"/>
      <c r="U184" s="137"/>
      <c r="V184" s="137"/>
      <c r="W184" s="222"/>
      <c r="X184" s="5"/>
    </row>
    <row r="185" spans="1:24" s="131" customFormat="1" x14ac:dyDescent="0.25">
      <c r="A185" s="5"/>
      <c r="B185" s="5"/>
      <c r="K185" s="214"/>
      <c r="M185" s="215"/>
      <c r="N185" s="216"/>
      <c r="O185" s="215"/>
      <c r="P185" s="217"/>
      <c r="R185" s="218"/>
      <c r="T185" s="219"/>
      <c r="U185" s="137"/>
      <c r="V185" s="137"/>
      <c r="W185" s="222"/>
      <c r="X185" s="5"/>
    </row>
    <row r="186" spans="1:24" s="131" customFormat="1" x14ac:dyDescent="0.25">
      <c r="A186" s="5"/>
      <c r="B186" s="5"/>
      <c r="K186" s="214"/>
      <c r="M186" s="215"/>
      <c r="N186" s="216"/>
      <c r="O186" s="215"/>
      <c r="P186" s="217"/>
      <c r="R186" s="218"/>
      <c r="T186" s="219"/>
      <c r="U186" s="137"/>
      <c r="V186" s="137"/>
      <c r="W186" s="222"/>
      <c r="X186" s="5"/>
    </row>
    <row r="187" spans="1:24" s="131" customFormat="1" x14ac:dyDescent="0.25">
      <c r="A187" s="5"/>
      <c r="B187" s="5"/>
      <c r="K187" s="214"/>
      <c r="M187" s="215"/>
      <c r="N187" s="216"/>
      <c r="O187" s="215"/>
      <c r="P187" s="217"/>
      <c r="R187" s="218"/>
      <c r="T187" s="219"/>
      <c r="U187" s="137"/>
      <c r="V187" s="137"/>
      <c r="W187" s="222"/>
      <c r="X187" s="5"/>
    </row>
    <row r="188" spans="1:24" s="131" customFormat="1" x14ac:dyDescent="0.25">
      <c r="A188" s="5"/>
      <c r="B188" s="5"/>
      <c r="K188" s="214"/>
      <c r="M188" s="215"/>
      <c r="N188" s="216"/>
      <c r="O188" s="215"/>
      <c r="P188" s="217"/>
      <c r="R188" s="218"/>
      <c r="T188" s="219"/>
      <c r="U188" s="137"/>
      <c r="V188" s="137"/>
      <c r="W188" s="222"/>
      <c r="X188" s="5"/>
    </row>
    <row r="189" spans="1:24" s="131" customFormat="1" x14ac:dyDescent="0.25">
      <c r="A189" s="5"/>
      <c r="B189" s="5"/>
      <c r="K189" s="214"/>
      <c r="M189" s="215"/>
      <c r="N189" s="216"/>
      <c r="O189" s="215"/>
      <c r="P189" s="217"/>
      <c r="R189" s="218"/>
      <c r="T189" s="219"/>
      <c r="U189" s="137"/>
      <c r="V189" s="137"/>
      <c r="W189" s="222"/>
      <c r="X189" s="5"/>
    </row>
    <row r="190" spans="1:24" s="131" customFormat="1" x14ac:dyDescent="0.25">
      <c r="A190" s="5"/>
      <c r="B190" s="5"/>
      <c r="K190" s="214"/>
      <c r="M190" s="215"/>
      <c r="N190" s="216"/>
      <c r="O190" s="215"/>
      <c r="P190" s="217"/>
      <c r="R190" s="218"/>
      <c r="T190" s="219"/>
      <c r="U190" s="137"/>
      <c r="V190" s="137"/>
      <c r="W190" s="222"/>
      <c r="X190" s="5"/>
    </row>
    <row r="191" spans="1:24" s="131" customFormat="1" x14ac:dyDescent="0.25">
      <c r="A191" s="5"/>
      <c r="B191" s="5"/>
      <c r="K191" s="214"/>
      <c r="M191" s="215"/>
      <c r="N191" s="216"/>
      <c r="O191" s="215"/>
      <c r="P191" s="217"/>
      <c r="R191" s="218"/>
      <c r="T191" s="219"/>
      <c r="U191" s="137"/>
      <c r="V191" s="137"/>
      <c r="W191" s="222"/>
      <c r="X191" s="5"/>
    </row>
    <row r="192" spans="1:24" s="131" customFormat="1" x14ac:dyDescent="0.25">
      <c r="A192" s="5"/>
      <c r="B192" s="5"/>
      <c r="K192" s="214"/>
      <c r="M192" s="215"/>
      <c r="N192" s="216"/>
      <c r="O192" s="215"/>
      <c r="P192" s="217"/>
      <c r="R192" s="218"/>
      <c r="T192" s="219"/>
      <c r="U192" s="137"/>
      <c r="V192" s="137"/>
      <c r="W192" s="222"/>
      <c r="X192" s="5"/>
    </row>
    <row r="193" spans="1:24" s="131" customFormat="1" x14ac:dyDescent="0.25">
      <c r="A193" s="5"/>
      <c r="B193" s="5"/>
      <c r="K193" s="214"/>
      <c r="M193" s="215"/>
      <c r="N193" s="216"/>
      <c r="O193" s="215"/>
      <c r="P193" s="217"/>
      <c r="R193" s="218"/>
      <c r="T193" s="219"/>
      <c r="U193" s="137"/>
      <c r="V193" s="137"/>
      <c r="W193" s="222"/>
      <c r="X193" s="5"/>
    </row>
    <row r="194" spans="1:24" s="131" customFormat="1" x14ac:dyDescent="0.25">
      <c r="A194" s="5"/>
      <c r="B194" s="5"/>
      <c r="K194" s="214"/>
      <c r="M194" s="215"/>
      <c r="N194" s="216"/>
      <c r="O194" s="215"/>
      <c r="P194" s="217"/>
      <c r="R194" s="218"/>
      <c r="T194" s="219"/>
      <c r="U194" s="137"/>
      <c r="V194" s="137"/>
      <c r="W194" s="222"/>
      <c r="X194" s="5"/>
    </row>
    <row r="195" spans="1:24" s="131" customFormat="1" x14ac:dyDescent="0.25">
      <c r="A195" s="5"/>
      <c r="B195" s="5"/>
      <c r="K195" s="214"/>
      <c r="M195" s="215"/>
      <c r="N195" s="216"/>
      <c r="O195" s="215"/>
      <c r="P195" s="217"/>
      <c r="R195" s="218"/>
      <c r="T195" s="219"/>
      <c r="U195" s="137"/>
      <c r="V195" s="137"/>
      <c r="W195" s="222"/>
      <c r="X195" s="5"/>
    </row>
    <row r="196" spans="1:24" s="131" customFormat="1" x14ac:dyDescent="0.25">
      <c r="A196" s="5"/>
      <c r="B196" s="5"/>
      <c r="K196" s="214"/>
      <c r="M196" s="215"/>
      <c r="N196" s="216"/>
      <c r="O196" s="215"/>
      <c r="P196" s="217"/>
      <c r="R196" s="218"/>
      <c r="T196" s="219"/>
      <c r="U196" s="137"/>
      <c r="V196" s="137"/>
      <c r="W196" s="222"/>
      <c r="X196" s="5"/>
    </row>
    <row r="197" spans="1:24" s="131" customFormat="1" x14ac:dyDescent="0.25">
      <c r="A197" s="5"/>
      <c r="B197" s="5"/>
      <c r="K197" s="214"/>
      <c r="M197" s="215"/>
      <c r="N197" s="216"/>
      <c r="O197" s="215"/>
      <c r="P197" s="217"/>
      <c r="R197" s="218"/>
      <c r="T197" s="219"/>
      <c r="U197" s="137"/>
      <c r="V197" s="137"/>
      <c r="W197" s="222"/>
      <c r="X197" s="5"/>
    </row>
    <row r="198" spans="1:24" s="131" customFormat="1" x14ac:dyDescent="0.25">
      <c r="A198" s="5"/>
      <c r="B198" s="5"/>
      <c r="K198" s="214"/>
      <c r="M198" s="215"/>
      <c r="N198" s="216"/>
      <c r="O198" s="215"/>
      <c r="P198" s="217"/>
      <c r="R198" s="218"/>
      <c r="T198" s="219"/>
      <c r="U198" s="137"/>
      <c r="V198" s="137"/>
      <c r="W198" s="222"/>
      <c r="X198" s="5"/>
    </row>
    <row r="199" spans="1:24" s="131" customFormat="1" x14ac:dyDescent="0.25">
      <c r="A199" s="5"/>
      <c r="B199" s="5"/>
      <c r="K199" s="214"/>
      <c r="M199" s="215"/>
      <c r="N199" s="216"/>
      <c r="O199" s="215"/>
      <c r="P199" s="217"/>
      <c r="R199" s="218"/>
      <c r="T199" s="219"/>
      <c r="U199" s="137"/>
      <c r="V199" s="137"/>
      <c r="W199" s="222"/>
      <c r="X199" s="5"/>
    </row>
    <row r="200" spans="1:24" s="131" customFormat="1" x14ac:dyDescent="0.25">
      <c r="A200" s="5"/>
      <c r="B200" s="5"/>
      <c r="K200" s="214"/>
      <c r="M200" s="215"/>
      <c r="N200" s="216"/>
      <c r="O200" s="215"/>
      <c r="P200" s="217"/>
      <c r="R200" s="218"/>
      <c r="T200" s="219"/>
      <c r="U200" s="137"/>
      <c r="V200" s="137"/>
      <c r="W200" s="222"/>
      <c r="X200" s="5"/>
    </row>
    <row r="201" spans="1:24" s="131" customFormat="1" x14ac:dyDescent="0.25">
      <c r="A201" s="5"/>
      <c r="B201" s="5"/>
      <c r="K201" s="214"/>
      <c r="M201" s="215"/>
      <c r="N201" s="216"/>
      <c r="O201" s="215"/>
      <c r="P201" s="217"/>
      <c r="R201" s="218"/>
      <c r="T201" s="219"/>
      <c r="U201" s="137"/>
      <c r="V201" s="137"/>
      <c r="W201" s="222"/>
      <c r="X201" s="5"/>
    </row>
    <row r="202" spans="1:24" s="131" customFormat="1" x14ac:dyDescent="0.25">
      <c r="A202" s="5"/>
      <c r="B202" s="5"/>
      <c r="K202" s="214"/>
      <c r="M202" s="215"/>
      <c r="N202" s="216"/>
      <c r="O202" s="215"/>
      <c r="P202" s="217"/>
      <c r="R202" s="218"/>
      <c r="T202" s="219"/>
      <c r="U202" s="137"/>
      <c r="V202" s="137"/>
      <c r="W202" s="222"/>
      <c r="X202" s="5"/>
    </row>
    <row r="203" spans="1:24" s="131" customFormat="1" x14ac:dyDescent="0.25">
      <c r="A203" s="5"/>
      <c r="B203" s="5"/>
      <c r="K203" s="214"/>
      <c r="M203" s="215"/>
      <c r="N203" s="216"/>
      <c r="O203" s="215"/>
      <c r="P203" s="217"/>
      <c r="R203" s="218"/>
      <c r="T203" s="219"/>
      <c r="U203" s="137"/>
      <c r="V203" s="137"/>
      <c r="W203" s="222"/>
      <c r="X203" s="5"/>
    </row>
    <row r="204" spans="1:24" s="131" customFormat="1" x14ac:dyDescent="0.25">
      <c r="A204" s="5"/>
      <c r="B204" s="5"/>
      <c r="K204" s="214"/>
      <c r="M204" s="215"/>
      <c r="N204" s="216"/>
      <c r="O204" s="215"/>
      <c r="P204" s="217"/>
      <c r="R204" s="218"/>
      <c r="T204" s="219"/>
      <c r="U204" s="137"/>
      <c r="V204" s="137"/>
      <c r="W204" s="222"/>
      <c r="X204" s="5"/>
    </row>
    <row r="205" spans="1:24" s="131" customFormat="1" x14ac:dyDescent="0.25">
      <c r="A205" s="5"/>
      <c r="B205" s="5"/>
      <c r="K205" s="214"/>
      <c r="M205" s="215"/>
      <c r="N205" s="216"/>
      <c r="O205" s="215"/>
      <c r="P205" s="217"/>
      <c r="R205" s="218"/>
      <c r="T205" s="219"/>
      <c r="U205" s="137"/>
      <c r="V205" s="137"/>
      <c r="W205" s="222"/>
      <c r="X205" s="5"/>
    </row>
    <row r="206" spans="1:24" s="131" customFormat="1" x14ac:dyDescent="0.25">
      <c r="A206" s="5"/>
      <c r="B206" s="5"/>
      <c r="K206" s="214"/>
      <c r="M206" s="215"/>
      <c r="N206" s="216"/>
      <c r="O206" s="215"/>
      <c r="P206" s="217"/>
      <c r="R206" s="218"/>
      <c r="T206" s="219"/>
      <c r="U206" s="137"/>
      <c r="V206" s="137"/>
      <c r="W206" s="222"/>
      <c r="X206" s="5"/>
    </row>
    <row r="207" spans="1:24" s="131" customFormat="1" x14ac:dyDescent="0.25">
      <c r="A207" s="5"/>
      <c r="B207" s="5"/>
      <c r="K207" s="214"/>
      <c r="M207" s="215"/>
      <c r="N207" s="216"/>
      <c r="O207" s="215"/>
      <c r="P207" s="217"/>
      <c r="R207" s="218"/>
      <c r="T207" s="219"/>
      <c r="U207" s="137"/>
      <c r="V207" s="137"/>
      <c r="W207" s="222"/>
      <c r="X207" s="5"/>
    </row>
    <row r="208" spans="1:24" s="131" customFormat="1" x14ac:dyDescent="0.25">
      <c r="A208" s="5"/>
      <c r="B208" s="5"/>
      <c r="K208" s="214"/>
      <c r="M208" s="215"/>
      <c r="N208" s="216"/>
      <c r="O208" s="215"/>
      <c r="P208" s="217"/>
      <c r="R208" s="218"/>
      <c r="T208" s="219"/>
      <c r="U208" s="137"/>
      <c r="V208" s="137"/>
      <c r="W208" s="222"/>
      <c r="X208" s="5"/>
    </row>
    <row r="209" spans="1:24" s="131" customFormat="1" x14ac:dyDescent="0.25">
      <c r="A209" s="5"/>
      <c r="B209" s="5"/>
      <c r="K209" s="214"/>
      <c r="M209" s="215"/>
      <c r="N209" s="216"/>
      <c r="O209" s="215"/>
      <c r="P209" s="217"/>
      <c r="R209" s="218"/>
      <c r="T209" s="219"/>
      <c r="U209" s="137"/>
      <c r="V209" s="137"/>
      <c r="W209" s="222"/>
      <c r="X209" s="5"/>
    </row>
    <row r="210" spans="1:24" s="131" customFormat="1" x14ac:dyDescent="0.25">
      <c r="A210" s="5"/>
      <c r="B210" s="5"/>
      <c r="K210" s="214"/>
      <c r="M210" s="215"/>
      <c r="N210" s="216"/>
      <c r="O210" s="215"/>
      <c r="P210" s="217"/>
      <c r="R210" s="218"/>
      <c r="T210" s="219"/>
      <c r="U210" s="137"/>
      <c r="V210" s="137"/>
      <c r="W210" s="222"/>
      <c r="X210" s="5"/>
    </row>
    <row r="211" spans="1:24" s="131" customFormat="1" x14ac:dyDescent="0.25">
      <c r="A211" s="5"/>
      <c r="B211" s="5"/>
      <c r="K211" s="214"/>
      <c r="M211" s="215"/>
      <c r="N211" s="216"/>
      <c r="O211" s="215"/>
      <c r="P211" s="217"/>
      <c r="R211" s="218"/>
      <c r="T211" s="219"/>
      <c r="U211" s="137"/>
      <c r="V211" s="137"/>
      <c r="W211" s="222"/>
      <c r="X211" s="5"/>
    </row>
    <row r="212" spans="1:24" s="131" customFormat="1" x14ac:dyDescent="0.25">
      <c r="A212" s="5"/>
      <c r="B212" s="5"/>
      <c r="K212" s="214"/>
      <c r="M212" s="215"/>
      <c r="N212" s="216"/>
      <c r="O212" s="215"/>
      <c r="P212" s="217"/>
      <c r="R212" s="218"/>
      <c r="T212" s="219"/>
      <c r="U212" s="137"/>
      <c r="V212" s="137"/>
      <c r="W212" s="222"/>
      <c r="X212" s="5"/>
    </row>
    <row r="213" spans="1:24" s="131" customFormat="1" x14ac:dyDescent="0.25">
      <c r="A213" s="5"/>
      <c r="B213" s="5"/>
      <c r="K213" s="214"/>
      <c r="M213" s="215"/>
      <c r="N213" s="216"/>
      <c r="O213" s="215"/>
      <c r="P213" s="217"/>
      <c r="R213" s="218"/>
      <c r="T213" s="219"/>
      <c r="U213" s="137"/>
      <c r="V213" s="137"/>
      <c r="W213" s="222"/>
      <c r="X213" s="5"/>
    </row>
    <row r="214" spans="1:24" s="131" customFormat="1" x14ac:dyDescent="0.25">
      <c r="A214" s="5"/>
      <c r="B214" s="5"/>
      <c r="K214" s="214"/>
      <c r="M214" s="215"/>
      <c r="N214" s="216"/>
      <c r="O214" s="215"/>
      <c r="P214" s="217"/>
      <c r="R214" s="218"/>
      <c r="T214" s="219"/>
      <c r="U214" s="137"/>
      <c r="V214" s="137"/>
      <c r="W214" s="222"/>
      <c r="X214" s="5"/>
    </row>
    <row r="215" spans="1:24" s="131" customFormat="1" x14ac:dyDescent="0.25">
      <c r="A215" s="5"/>
      <c r="B215" s="5"/>
      <c r="K215" s="214"/>
      <c r="M215" s="215"/>
      <c r="N215" s="216"/>
      <c r="O215" s="215"/>
      <c r="P215" s="217"/>
      <c r="R215" s="218"/>
      <c r="T215" s="219"/>
      <c r="U215" s="137"/>
      <c r="V215" s="137"/>
      <c r="W215" s="222"/>
      <c r="X215" s="5"/>
    </row>
    <row r="216" spans="1:24" s="131" customFormat="1" x14ac:dyDescent="0.25">
      <c r="A216" s="5"/>
      <c r="B216" s="5"/>
      <c r="K216" s="214"/>
      <c r="M216" s="215"/>
      <c r="N216" s="216"/>
      <c r="O216" s="215"/>
      <c r="P216" s="217"/>
      <c r="R216" s="218"/>
      <c r="T216" s="219"/>
      <c r="U216" s="137"/>
      <c r="V216" s="137"/>
      <c r="W216" s="222"/>
      <c r="X216" s="5"/>
    </row>
    <row r="217" spans="1:24" s="131" customFormat="1" x14ac:dyDescent="0.25">
      <c r="A217" s="5"/>
      <c r="B217" s="5"/>
      <c r="K217" s="214"/>
      <c r="M217" s="215"/>
      <c r="N217" s="216"/>
      <c r="O217" s="215"/>
      <c r="P217" s="217"/>
      <c r="R217" s="218"/>
      <c r="T217" s="219"/>
      <c r="U217" s="137"/>
      <c r="V217" s="137"/>
      <c r="W217" s="222"/>
      <c r="X217" s="5"/>
    </row>
    <row r="218" spans="1:24" s="131" customFormat="1" x14ac:dyDescent="0.25">
      <c r="A218" s="5"/>
      <c r="B218" s="5"/>
      <c r="K218" s="214"/>
      <c r="M218" s="215"/>
      <c r="N218" s="216"/>
      <c r="O218" s="215"/>
      <c r="P218" s="217"/>
      <c r="R218" s="218"/>
      <c r="T218" s="219"/>
      <c r="U218" s="137"/>
      <c r="V218" s="137"/>
      <c r="W218" s="222"/>
      <c r="X218" s="5"/>
    </row>
    <row r="219" spans="1:24" s="131" customFormat="1" x14ac:dyDescent="0.25">
      <c r="A219" s="5"/>
      <c r="B219" s="5"/>
      <c r="K219" s="214"/>
      <c r="M219" s="215"/>
      <c r="N219" s="216"/>
      <c r="O219" s="215"/>
      <c r="P219" s="217"/>
      <c r="R219" s="218"/>
      <c r="T219" s="219"/>
      <c r="U219" s="137"/>
      <c r="V219" s="137"/>
      <c r="W219" s="222"/>
      <c r="X219" s="5"/>
    </row>
    <row r="220" spans="1:24" s="131" customFormat="1" x14ac:dyDescent="0.25">
      <c r="A220" s="5"/>
      <c r="B220" s="5"/>
      <c r="K220" s="214"/>
      <c r="M220" s="215"/>
      <c r="N220" s="216"/>
      <c r="O220" s="215"/>
      <c r="P220" s="217"/>
      <c r="R220" s="218"/>
      <c r="T220" s="219"/>
      <c r="U220" s="137"/>
      <c r="V220" s="137"/>
      <c r="W220" s="222"/>
      <c r="X220" s="5"/>
    </row>
    <row r="221" spans="1:24" s="131" customFormat="1" x14ac:dyDescent="0.25">
      <c r="A221" s="5"/>
      <c r="B221" s="5"/>
      <c r="K221" s="214"/>
      <c r="M221" s="215"/>
      <c r="N221" s="216"/>
      <c r="O221" s="215"/>
      <c r="P221" s="217"/>
      <c r="R221" s="218"/>
      <c r="T221" s="219"/>
      <c r="U221" s="137"/>
      <c r="V221" s="137"/>
      <c r="W221" s="222"/>
      <c r="X221" s="5"/>
    </row>
    <row r="222" spans="1:24" s="131" customFormat="1" x14ac:dyDescent="0.25">
      <c r="A222" s="5"/>
      <c r="B222" s="5"/>
      <c r="K222" s="214"/>
      <c r="M222" s="215"/>
      <c r="N222" s="216"/>
      <c r="O222" s="215"/>
      <c r="P222" s="217"/>
      <c r="R222" s="218"/>
      <c r="T222" s="219"/>
      <c r="U222" s="137"/>
      <c r="V222" s="137"/>
      <c r="W222" s="222"/>
      <c r="X222" s="5"/>
    </row>
    <row r="223" spans="1:24" s="131" customFormat="1" x14ac:dyDescent="0.25">
      <c r="A223" s="5"/>
      <c r="B223" s="5"/>
      <c r="K223" s="214"/>
      <c r="M223" s="215"/>
      <c r="N223" s="216"/>
      <c r="O223" s="215"/>
      <c r="P223" s="217"/>
      <c r="R223" s="218"/>
      <c r="T223" s="219"/>
      <c r="U223" s="137"/>
      <c r="V223" s="137"/>
      <c r="W223" s="222"/>
      <c r="X223" s="5"/>
    </row>
    <row r="224" spans="1:24" s="131" customFormat="1" x14ac:dyDescent="0.25">
      <c r="A224" s="5"/>
      <c r="B224" s="5"/>
      <c r="K224" s="214"/>
      <c r="M224" s="215"/>
      <c r="N224" s="216"/>
      <c r="O224" s="215"/>
      <c r="P224" s="217"/>
      <c r="R224" s="218"/>
      <c r="T224" s="219"/>
      <c r="U224" s="137"/>
      <c r="V224" s="137"/>
      <c r="W224" s="222"/>
      <c r="X224" s="5"/>
    </row>
    <row r="225" spans="1:24" s="131" customFormat="1" x14ac:dyDescent="0.25">
      <c r="A225" s="5"/>
      <c r="B225" s="5"/>
      <c r="K225" s="214"/>
      <c r="M225" s="215"/>
      <c r="N225" s="216"/>
      <c r="O225" s="215"/>
      <c r="P225" s="217"/>
      <c r="R225" s="218"/>
      <c r="T225" s="219"/>
      <c r="U225" s="137"/>
      <c r="V225" s="137"/>
      <c r="W225" s="222"/>
      <c r="X225" s="5"/>
    </row>
    <row r="226" spans="1:24" s="131" customFormat="1" x14ac:dyDescent="0.25">
      <c r="A226" s="5"/>
      <c r="B226" s="5"/>
      <c r="K226" s="214"/>
      <c r="M226" s="215"/>
      <c r="N226" s="216"/>
      <c r="O226" s="215"/>
      <c r="P226" s="217"/>
      <c r="R226" s="218"/>
      <c r="T226" s="219"/>
      <c r="U226" s="137"/>
      <c r="V226" s="137"/>
      <c r="W226" s="222"/>
      <c r="X226" s="5"/>
    </row>
    <row r="227" spans="1:24" s="131" customFormat="1" x14ac:dyDescent="0.25">
      <c r="A227" s="5"/>
      <c r="B227" s="5"/>
      <c r="K227" s="214"/>
      <c r="M227" s="215"/>
      <c r="N227" s="216"/>
      <c r="O227" s="215"/>
      <c r="P227" s="217"/>
      <c r="R227" s="218"/>
      <c r="T227" s="219"/>
      <c r="U227" s="137"/>
      <c r="V227" s="137"/>
      <c r="W227" s="222"/>
      <c r="X227" s="5"/>
    </row>
    <row r="228" spans="1:24" s="131" customFormat="1" x14ac:dyDescent="0.25">
      <c r="A228" s="5"/>
      <c r="B228" s="5"/>
      <c r="K228" s="214"/>
      <c r="M228" s="215"/>
      <c r="N228" s="216"/>
      <c r="O228" s="215"/>
      <c r="P228" s="217"/>
      <c r="R228" s="218"/>
      <c r="T228" s="219"/>
      <c r="U228" s="137"/>
      <c r="V228" s="137"/>
      <c r="W228" s="222"/>
      <c r="X228" s="5"/>
    </row>
    <row r="229" spans="1:24" s="131" customFormat="1" x14ac:dyDescent="0.25">
      <c r="A229" s="5"/>
      <c r="B229" s="5"/>
      <c r="K229" s="214"/>
      <c r="M229" s="215"/>
      <c r="N229" s="216"/>
      <c r="O229" s="215"/>
      <c r="P229" s="217"/>
      <c r="R229" s="218"/>
      <c r="T229" s="219"/>
      <c r="U229" s="137"/>
      <c r="V229" s="137"/>
      <c r="W229" s="222"/>
      <c r="X229" s="5"/>
    </row>
    <row r="230" spans="1:24" s="131" customFormat="1" x14ac:dyDescent="0.25">
      <c r="A230" s="5"/>
      <c r="B230" s="5"/>
      <c r="K230" s="214"/>
      <c r="M230" s="215"/>
      <c r="N230" s="216"/>
      <c r="O230" s="215"/>
      <c r="P230" s="217"/>
      <c r="R230" s="218"/>
      <c r="T230" s="219"/>
      <c r="U230" s="137"/>
      <c r="V230" s="137"/>
      <c r="W230" s="222"/>
      <c r="X230" s="5"/>
    </row>
    <row r="231" spans="1:24" s="131" customFormat="1" x14ac:dyDescent="0.25">
      <c r="A231" s="5"/>
      <c r="B231" s="5"/>
      <c r="K231" s="214"/>
      <c r="M231" s="215"/>
      <c r="N231" s="216"/>
      <c r="O231" s="215"/>
      <c r="P231" s="217"/>
      <c r="R231" s="218"/>
      <c r="T231" s="219"/>
      <c r="U231" s="137"/>
      <c r="V231" s="137"/>
      <c r="W231" s="222"/>
      <c r="X231" s="5"/>
    </row>
    <row r="232" spans="1:24" s="131" customFormat="1" x14ac:dyDescent="0.25">
      <c r="A232" s="5"/>
      <c r="B232" s="5"/>
      <c r="K232" s="214"/>
      <c r="M232" s="215"/>
      <c r="N232" s="216"/>
      <c r="O232" s="215"/>
      <c r="P232" s="217"/>
      <c r="R232" s="218"/>
      <c r="T232" s="219"/>
      <c r="U232" s="137"/>
      <c r="V232" s="137"/>
      <c r="W232" s="222"/>
      <c r="X232" s="5"/>
    </row>
    <row r="233" spans="1:24" s="131" customFormat="1" x14ac:dyDescent="0.25">
      <c r="A233" s="5"/>
      <c r="B233" s="5"/>
      <c r="K233" s="214"/>
      <c r="M233" s="215"/>
      <c r="N233" s="216"/>
      <c r="O233" s="215"/>
      <c r="P233" s="217"/>
      <c r="R233" s="218"/>
      <c r="T233" s="219"/>
      <c r="U233" s="137"/>
      <c r="V233" s="137"/>
      <c r="W233" s="222"/>
      <c r="X233" s="5"/>
    </row>
    <row r="234" spans="1:24" s="131" customFormat="1" x14ac:dyDescent="0.25">
      <c r="A234" s="5"/>
      <c r="B234" s="5"/>
      <c r="K234" s="214"/>
      <c r="M234" s="215"/>
      <c r="N234" s="216"/>
      <c r="O234" s="215"/>
      <c r="P234" s="217"/>
      <c r="R234" s="218"/>
      <c r="T234" s="219"/>
      <c r="U234" s="137"/>
      <c r="V234" s="137"/>
      <c r="W234" s="222"/>
      <c r="X234" s="5"/>
    </row>
    <row r="235" spans="1:24" s="131" customFormat="1" x14ac:dyDescent="0.25">
      <c r="A235" s="5"/>
      <c r="B235" s="5"/>
      <c r="K235" s="214"/>
      <c r="M235" s="215"/>
      <c r="N235" s="216"/>
      <c r="O235" s="215"/>
      <c r="P235" s="217"/>
      <c r="R235" s="218"/>
      <c r="T235" s="219"/>
      <c r="U235" s="137"/>
      <c r="V235" s="137"/>
      <c r="W235" s="222"/>
      <c r="X235" s="5"/>
    </row>
    <row r="236" spans="1:24" s="131" customFormat="1" x14ac:dyDescent="0.25">
      <c r="A236" s="5"/>
      <c r="B236" s="5"/>
      <c r="K236" s="214"/>
      <c r="M236" s="215"/>
      <c r="N236" s="216"/>
      <c r="O236" s="215"/>
      <c r="P236" s="217"/>
      <c r="R236" s="218"/>
      <c r="T236" s="219"/>
      <c r="U236" s="137"/>
      <c r="V236" s="137"/>
      <c r="W236" s="222"/>
      <c r="X236" s="5"/>
    </row>
    <row r="237" spans="1:24" s="131" customFormat="1" x14ac:dyDescent="0.25">
      <c r="A237" s="5"/>
      <c r="B237" s="5"/>
      <c r="K237" s="214"/>
      <c r="M237" s="215"/>
      <c r="N237" s="216"/>
      <c r="O237" s="215"/>
      <c r="P237" s="217"/>
      <c r="R237" s="218"/>
      <c r="T237" s="219"/>
      <c r="U237" s="137"/>
      <c r="V237" s="137"/>
      <c r="W237" s="222"/>
      <c r="X237" s="5"/>
    </row>
    <row r="238" spans="1:24" s="131" customFormat="1" x14ac:dyDescent="0.25">
      <c r="A238" s="5"/>
      <c r="B238" s="5"/>
      <c r="K238" s="214"/>
      <c r="M238" s="215"/>
      <c r="N238" s="216"/>
      <c r="O238" s="215"/>
      <c r="P238" s="217"/>
      <c r="R238" s="218"/>
      <c r="T238" s="219"/>
      <c r="U238" s="137"/>
      <c r="V238" s="137"/>
      <c r="W238" s="222"/>
      <c r="X238" s="5"/>
    </row>
    <row r="239" spans="1:24" s="131" customFormat="1" x14ac:dyDescent="0.25">
      <c r="A239" s="5"/>
      <c r="B239" s="5"/>
      <c r="K239" s="214"/>
      <c r="M239" s="215"/>
      <c r="N239" s="216"/>
      <c r="O239" s="215"/>
      <c r="P239" s="217"/>
      <c r="R239" s="218"/>
      <c r="T239" s="219"/>
      <c r="U239" s="137"/>
      <c r="V239" s="137"/>
      <c r="W239" s="222"/>
      <c r="X239" s="5"/>
    </row>
    <row r="240" spans="1:24" s="131" customFormat="1" x14ac:dyDescent="0.25">
      <c r="A240" s="5"/>
      <c r="B240" s="5"/>
      <c r="K240" s="214"/>
      <c r="M240" s="215"/>
      <c r="N240" s="216"/>
      <c r="O240" s="215"/>
      <c r="P240" s="217"/>
      <c r="R240" s="218"/>
      <c r="T240" s="219"/>
      <c r="U240" s="137"/>
      <c r="V240" s="137"/>
      <c r="W240" s="222"/>
      <c r="X240" s="5"/>
    </row>
    <row r="241" spans="1:24" s="131" customFormat="1" x14ac:dyDescent="0.25">
      <c r="A241" s="5"/>
      <c r="B241" s="5"/>
      <c r="K241" s="214"/>
      <c r="M241" s="215"/>
      <c r="N241" s="216"/>
      <c r="O241" s="215"/>
      <c r="P241" s="217"/>
      <c r="R241" s="218"/>
      <c r="T241" s="219"/>
      <c r="U241" s="137"/>
      <c r="V241" s="137"/>
      <c r="W241" s="222"/>
      <c r="X241" s="5"/>
    </row>
    <row r="242" spans="1:24" s="131" customFormat="1" x14ac:dyDescent="0.25">
      <c r="A242" s="5"/>
      <c r="B242" s="5"/>
      <c r="K242" s="214"/>
      <c r="M242" s="215"/>
      <c r="N242" s="216"/>
      <c r="O242" s="215"/>
      <c r="P242" s="217"/>
      <c r="R242" s="218"/>
      <c r="T242" s="219"/>
      <c r="U242" s="137"/>
      <c r="V242" s="137"/>
      <c r="W242" s="222"/>
      <c r="X242" s="5"/>
    </row>
    <row r="243" spans="1:24" s="131" customFormat="1" x14ac:dyDescent="0.25">
      <c r="A243" s="5"/>
      <c r="B243" s="5"/>
      <c r="K243" s="214"/>
      <c r="M243" s="215"/>
      <c r="N243" s="216"/>
      <c r="O243" s="215"/>
      <c r="P243" s="217"/>
      <c r="R243" s="218"/>
      <c r="T243" s="219"/>
      <c r="U243" s="137"/>
      <c r="V243" s="137"/>
      <c r="W243" s="222"/>
      <c r="X243" s="5"/>
    </row>
    <row r="244" spans="1:24" s="131" customFormat="1" x14ac:dyDescent="0.25">
      <c r="A244" s="5"/>
      <c r="B244" s="5"/>
      <c r="K244" s="214"/>
      <c r="M244" s="215"/>
      <c r="N244" s="216"/>
      <c r="O244" s="215"/>
      <c r="P244" s="217"/>
      <c r="R244" s="218"/>
      <c r="T244" s="219"/>
      <c r="U244" s="137"/>
      <c r="V244" s="137"/>
      <c r="W244" s="222"/>
      <c r="X244" s="5"/>
    </row>
    <row r="245" spans="1:24" s="131" customFormat="1" x14ac:dyDescent="0.25">
      <c r="A245" s="5"/>
      <c r="B245" s="5"/>
      <c r="K245" s="214"/>
      <c r="M245" s="215"/>
      <c r="N245" s="216"/>
      <c r="O245" s="215"/>
      <c r="P245" s="217"/>
      <c r="R245" s="218"/>
      <c r="T245" s="219"/>
      <c r="U245" s="137"/>
      <c r="V245" s="137"/>
      <c r="W245" s="222"/>
      <c r="X245" s="5"/>
    </row>
    <row r="246" spans="1:24" s="131" customFormat="1" x14ac:dyDescent="0.25">
      <c r="A246" s="5"/>
      <c r="B246" s="5"/>
      <c r="K246" s="214"/>
      <c r="M246" s="215"/>
      <c r="N246" s="216"/>
      <c r="O246" s="215"/>
      <c r="P246" s="217"/>
      <c r="R246" s="218"/>
      <c r="T246" s="219"/>
      <c r="U246" s="137"/>
      <c r="V246" s="137"/>
      <c r="W246" s="222"/>
      <c r="X246" s="5"/>
    </row>
    <row r="247" spans="1:24" s="131" customFormat="1" x14ac:dyDescent="0.25">
      <c r="A247" s="5"/>
      <c r="B247" s="5"/>
      <c r="K247" s="214"/>
      <c r="M247" s="215"/>
      <c r="N247" s="216"/>
      <c r="O247" s="215"/>
      <c r="P247" s="217"/>
      <c r="R247" s="218"/>
      <c r="T247" s="219"/>
      <c r="U247" s="137"/>
      <c r="V247" s="137"/>
      <c r="W247" s="222"/>
      <c r="X247" s="5"/>
    </row>
    <row r="248" spans="1:24" s="131" customFormat="1" x14ac:dyDescent="0.25">
      <c r="A248" s="5"/>
      <c r="B248" s="5"/>
      <c r="K248" s="214"/>
      <c r="M248" s="215"/>
      <c r="N248" s="216"/>
      <c r="O248" s="215"/>
      <c r="P248" s="217"/>
      <c r="R248" s="218"/>
      <c r="T248" s="219"/>
      <c r="U248" s="137"/>
      <c r="V248" s="137"/>
      <c r="W248" s="222"/>
      <c r="X248" s="5"/>
    </row>
    <row r="249" spans="1:24" s="131" customFormat="1" x14ac:dyDescent="0.25">
      <c r="A249" s="5"/>
      <c r="B249" s="5"/>
      <c r="K249" s="214"/>
      <c r="M249" s="215"/>
      <c r="N249" s="216"/>
      <c r="O249" s="215"/>
      <c r="P249" s="217"/>
      <c r="R249" s="218"/>
      <c r="T249" s="219"/>
      <c r="U249" s="137"/>
      <c r="V249" s="137"/>
      <c r="W249" s="222"/>
      <c r="X249" s="5"/>
    </row>
    <row r="250" spans="1:24" s="131" customFormat="1" x14ac:dyDescent="0.25">
      <c r="A250" s="5"/>
      <c r="B250" s="5"/>
      <c r="K250" s="214"/>
      <c r="M250" s="215"/>
      <c r="N250" s="216"/>
      <c r="O250" s="215"/>
      <c r="P250" s="217"/>
      <c r="R250" s="218"/>
      <c r="T250" s="219"/>
      <c r="U250" s="137"/>
      <c r="V250" s="137"/>
      <c r="W250" s="222"/>
      <c r="X250" s="5"/>
    </row>
    <row r="251" spans="1:24" s="131" customFormat="1" x14ac:dyDescent="0.25">
      <c r="A251" s="5"/>
      <c r="B251" s="5"/>
      <c r="K251" s="214"/>
      <c r="M251" s="215"/>
      <c r="N251" s="216"/>
      <c r="O251" s="215"/>
      <c r="P251" s="217"/>
      <c r="R251" s="218"/>
      <c r="T251" s="219"/>
      <c r="U251" s="137"/>
      <c r="V251" s="137"/>
      <c r="W251" s="222"/>
      <c r="X251" s="5"/>
    </row>
    <row r="252" spans="1:24" s="131" customFormat="1" x14ac:dyDescent="0.25">
      <c r="A252" s="5"/>
      <c r="B252" s="5"/>
      <c r="K252" s="214"/>
      <c r="M252" s="215"/>
      <c r="N252" s="216"/>
      <c r="O252" s="215"/>
      <c r="P252" s="217"/>
      <c r="R252" s="218"/>
      <c r="T252" s="219"/>
      <c r="U252" s="137"/>
      <c r="V252" s="137"/>
      <c r="W252" s="222"/>
      <c r="X252" s="5"/>
    </row>
    <row r="253" spans="1:24" s="131" customFormat="1" x14ac:dyDescent="0.25">
      <c r="A253" s="5"/>
      <c r="B253" s="5"/>
      <c r="K253" s="214"/>
      <c r="M253" s="215"/>
      <c r="N253" s="216"/>
      <c r="O253" s="215"/>
      <c r="P253" s="217"/>
      <c r="R253" s="218"/>
      <c r="T253" s="219"/>
      <c r="U253" s="137"/>
      <c r="V253" s="137"/>
      <c r="W253" s="222"/>
      <c r="X253" s="5"/>
    </row>
    <row r="254" spans="1:24" s="131" customFormat="1" x14ac:dyDescent="0.25">
      <c r="A254" s="5"/>
      <c r="B254" s="5"/>
      <c r="K254" s="214"/>
      <c r="M254" s="215"/>
      <c r="N254" s="216"/>
      <c r="O254" s="215"/>
      <c r="P254" s="217"/>
      <c r="R254" s="218"/>
      <c r="T254" s="219"/>
      <c r="U254" s="137"/>
      <c r="V254" s="137"/>
      <c r="W254" s="222"/>
      <c r="X254" s="5"/>
    </row>
    <row r="255" spans="1:24" s="131" customFormat="1" x14ac:dyDescent="0.25">
      <c r="A255" s="5"/>
      <c r="B255" s="5"/>
      <c r="K255" s="214"/>
      <c r="M255" s="215"/>
      <c r="N255" s="216"/>
      <c r="O255" s="215"/>
      <c r="P255" s="217"/>
      <c r="R255" s="218"/>
      <c r="T255" s="219"/>
      <c r="U255" s="137"/>
      <c r="V255" s="137"/>
      <c r="W255" s="222"/>
      <c r="X255" s="5"/>
    </row>
    <row r="256" spans="1:24" s="131" customFormat="1" x14ac:dyDescent="0.25">
      <c r="A256" s="5"/>
      <c r="B256" s="5"/>
      <c r="K256" s="214"/>
      <c r="M256" s="215"/>
      <c r="N256" s="216"/>
      <c r="O256" s="215"/>
      <c r="P256" s="217"/>
      <c r="R256" s="218"/>
      <c r="T256" s="219"/>
      <c r="U256" s="137"/>
      <c r="V256" s="137"/>
      <c r="W256" s="222"/>
      <c r="X256" s="5"/>
    </row>
    <row r="257" spans="1:24" s="131" customFormat="1" x14ac:dyDescent="0.25">
      <c r="A257" s="5"/>
      <c r="B257" s="5"/>
      <c r="K257" s="214"/>
      <c r="M257" s="215"/>
      <c r="N257" s="216"/>
      <c r="O257" s="215"/>
      <c r="P257" s="217"/>
      <c r="R257" s="218"/>
      <c r="T257" s="219"/>
      <c r="U257" s="137"/>
      <c r="V257" s="137"/>
      <c r="W257" s="222"/>
      <c r="X257" s="5"/>
    </row>
    <row r="258" spans="1:24" s="131" customFormat="1" x14ac:dyDescent="0.25">
      <c r="A258" s="5"/>
      <c r="B258" s="5"/>
      <c r="K258" s="214"/>
      <c r="M258" s="215"/>
      <c r="N258" s="216"/>
      <c r="O258" s="215"/>
      <c r="P258" s="217"/>
      <c r="R258" s="218"/>
      <c r="T258" s="219"/>
      <c r="U258" s="137"/>
      <c r="V258" s="137"/>
      <c r="W258" s="222"/>
      <c r="X258" s="5"/>
    </row>
    <row r="259" spans="1:24" s="131" customFormat="1" x14ac:dyDescent="0.25">
      <c r="A259" s="5"/>
      <c r="B259" s="5"/>
      <c r="K259" s="214"/>
      <c r="M259" s="215"/>
      <c r="N259" s="216"/>
      <c r="O259" s="215"/>
      <c r="P259" s="217"/>
      <c r="R259" s="218"/>
      <c r="T259" s="219"/>
      <c r="U259" s="137"/>
      <c r="V259" s="137"/>
      <c r="W259" s="222"/>
      <c r="X259" s="5"/>
    </row>
    <row r="260" spans="1:24" s="131" customFormat="1" x14ac:dyDescent="0.25">
      <c r="A260" s="5"/>
      <c r="B260" s="5"/>
      <c r="K260" s="214"/>
      <c r="M260" s="215"/>
      <c r="N260" s="216"/>
      <c r="O260" s="215"/>
      <c r="P260" s="217"/>
      <c r="R260" s="218"/>
      <c r="T260" s="219"/>
      <c r="U260" s="137"/>
      <c r="V260" s="137"/>
      <c r="W260" s="222"/>
      <c r="X260" s="5"/>
    </row>
    <row r="261" spans="1:24" s="131" customFormat="1" x14ac:dyDescent="0.25">
      <c r="A261" s="5"/>
      <c r="B261" s="5"/>
      <c r="K261" s="214"/>
      <c r="M261" s="215"/>
      <c r="N261" s="216"/>
      <c r="O261" s="215"/>
      <c r="P261" s="217"/>
      <c r="R261" s="218"/>
      <c r="T261" s="219"/>
      <c r="U261" s="137"/>
      <c r="V261" s="137"/>
      <c r="W261" s="222"/>
      <c r="X261" s="5"/>
    </row>
    <row r="262" spans="1:24" s="131" customFormat="1" x14ac:dyDescent="0.25">
      <c r="A262" s="5"/>
      <c r="B262" s="5"/>
      <c r="K262" s="214"/>
      <c r="M262" s="215"/>
      <c r="N262" s="216"/>
      <c r="O262" s="215"/>
      <c r="P262" s="217"/>
      <c r="R262" s="218"/>
      <c r="T262" s="219"/>
      <c r="U262" s="137"/>
      <c r="V262" s="137"/>
      <c r="W262" s="222"/>
      <c r="X262" s="5"/>
    </row>
    <row r="263" spans="1:24" s="131" customFormat="1" x14ac:dyDescent="0.25">
      <c r="A263" s="5"/>
      <c r="B263" s="5"/>
      <c r="K263" s="214"/>
      <c r="M263" s="215"/>
      <c r="N263" s="216"/>
      <c r="O263" s="215"/>
      <c r="P263" s="217"/>
      <c r="R263" s="218"/>
      <c r="T263" s="219"/>
      <c r="U263" s="137"/>
      <c r="V263" s="137"/>
      <c r="W263" s="222"/>
      <c r="X263" s="5"/>
    </row>
    <row r="264" spans="1:24" s="131" customFormat="1" x14ac:dyDescent="0.25">
      <c r="A264" s="5"/>
      <c r="B264" s="5"/>
      <c r="K264" s="214"/>
      <c r="M264" s="215"/>
      <c r="N264" s="216"/>
      <c r="O264" s="215"/>
      <c r="P264" s="217"/>
      <c r="R264" s="218"/>
      <c r="T264" s="219"/>
      <c r="U264" s="137"/>
      <c r="V264" s="137"/>
      <c r="W264" s="222"/>
      <c r="X264" s="5"/>
    </row>
    <row r="265" spans="1:24" s="131" customFormat="1" x14ac:dyDescent="0.25">
      <c r="A265" s="5"/>
      <c r="B265" s="5"/>
      <c r="K265" s="214"/>
      <c r="M265" s="215"/>
      <c r="N265" s="216"/>
      <c r="O265" s="215"/>
      <c r="P265" s="217"/>
      <c r="R265" s="218"/>
      <c r="T265" s="219"/>
      <c r="U265" s="137"/>
      <c r="V265" s="137"/>
      <c r="W265" s="222"/>
      <c r="X265" s="5"/>
    </row>
    <row r="266" spans="1:24" s="131" customFormat="1" x14ac:dyDescent="0.25">
      <c r="A266" s="5"/>
      <c r="B266" s="5"/>
      <c r="K266" s="214"/>
      <c r="M266" s="215"/>
      <c r="N266" s="216"/>
      <c r="O266" s="215"/>
      <c r="P266" s="217"/>
      <c r="R266" s="218"/>
      <c r="T266" s="219"/>
      <c r="U266" s="137"/>
      <c r="V266" s="137"/>
      <c r="W266" s="222"/>
      <c r="X266" s="5"/>
    </row>
    <row r="267" spans="1:24" s="131" customFormat="1" x14ac:dyDescent="0.25">
      <c r="A267" s="5"/>
      <c r="B267" s="5"/>
      <c r="K267" s="214"/>
      <c r="M267" s="215"/>
      <c r="N267" s="216"/>
      <c r="O267" s="215"/>
      <c r="P267" s="217"/>
      <c r="R267" s="218"/>
      <c r="T267" s="219"/>
      <c r="U267" s="137"/>
      <c r="V267" s="137"/>
      <c r="W267" s="222"/>
      <c r="X267" s="5"/>
    </row>
    <row r="268" spans="1:24" s="131" customFormat="1" x14ac:dyDescent="0.25">
      <c r="A268" s="5"/>
      <c r="B268" s="5"/>
      <c r="K268" s="214"/>
      <c r="M268" s="215"/>
      <c r="N268" s="216"/>
      <c r="O268" s="215"/>
      <c r="P268" s="217"/>
      <c r="R268" s="218"/>
      <c r="T268" s="219"/>
      <c r="U268" s="137"/>
      <c r="V268" s="137"/>
      <c r="W268" s="222"/>
      <c r="X268" s="5"/>
    </row>
    <row r="269" spans="1:24" s="131" customFormat="1" x14ac:dyDescent="0.25">
      <c r="A269" s="5"/>
      <c r="B269" s="5"/>
      <c r="K269" s="214"/>
      <c r="M269" s="215"/>
      <c r="N269" s="216"/>
      <c r="O269" s="215"/>
      <c r="P269" s="217"/>
      <c r="R269" s="218"/>
      <c r="T269" s="219"/>
      <c r="U269" s="137"/>
      <c r="V269" s="137"/>
      <c r="W269" s="222"/>
      <c r="X269" s="5"/>
    </row>
    <row r="270" spans="1:24" s="131" customFormat="1" x14ac:dyDescent="0.25">
      <c r="A270" s="5"/>
      <c r="B270" s="5"/>
      <c r="K270" s="214"/>
      <c r="M270" s="215"/>
      <c r="N270" s="216"/>
      <c r="O270" s="215"/>
      <c r="P270" s="217"/>
      <c r="R270" s="218"/>
      <c r="T270" s="219"/>
      <c r="U270" s="137"/>
      <c r="V270" s="137"/>
      <c r="W270" s="222"/>
      <c r="X270" s="5"/>
    </row>
    <row r="271" spans="1:24" s="131" customFormat="1" x14ac:dyDescent="0.25">
      <c r="A271" s="5"/>
      <c r="B271" s="5"/>
      <c r="K271" s="214"/>
      <c r="M271" s="215"/>
      <c r="N271" s="216"/>
      <c r="O271" s="215"/>
      <c r="P271" s="217"/>
      <c r="R271" s="218"/>
      <c r="T271" s="219"/>
      <c r="U271" s="137"/>
      <c r="V271" s="137"/>
      <c r="W271" s="222"/>
      <c r="X271" s="5"/>
    </row>
    <row r="272" spans="1:24" s="131" customFormat="1" x14ac:dyDescent="0.25">
      <c r="A272" s="5"/>
      <c r="B272" s="5"/>
      <c r="K272" s="214"/>
      <c r="M272" s="215"/>
      <c r="N272" s="216"/>
      <c r="O272" s="215"/>
      <c r="P272" s="217"/>
      <c r="R272" s="218"/>
      <c r="T272" s="219"/>
      <c r="U272" s="137"/>
      <c r="V272" s="137"/>
      <c r="W272" s="222"/>
      <c r="X272" s="5"/>
    </row>
    <row r="273" spans="1:24" s="131" customFormat="1" x14ac:dyDescent="0.25">
      <c r="A273" s="5"/>
      <c r="B273" s="5"/>
      <c r="K273" s="214"/>
      <c r="M273" s="215"/>
      <c r="N273" s="216"/>
      <c r="O273" s="215"/>
      <c r="P273" s="217"/>
      <c r="R273" s="218"/>
      <c r="T273" s="219"/>
      <c r="U273" s="137"/>
      <c r="V273" s="137"/>
      <c r="W273" s="222"/>
      <c r="X273" s="5"/>
    </row>
    <row r="274" spans="1:24" s="131" customFormat="1" x14ac:dyDescent="0.25">
      <c r="A274" s="5"/>
      <c r="B274" s="5"/>
      <c r="K274" s="214"/>
      <c r="M274" s="215"/>
      <c r="N274" s="216"/>
      <c r="O274" s="215"/>
      <c r="P274" s="217"/>
      <c r="R274" s="218"/>
      <c r="T274" s="219"/>
      <c r="U274" s="137"/>
      <c r="V274" s="137"/>
      <c r="W274" s="222"/>
      <c r="X274" s="5"/>
    </row>
    <row r="275" spans="1:24" s="131" customFormat="1" x14ac:dyDescent="0.25">
      <c r="A275" s="5"/>
      <c r="B275" s="5"/>
      <c r="K275" s="214"/>
      <c r="M275" s="215"/>
      <c r="N275" s="216"/>
      <c r="O275" s="215"/>
      <c r="P275" s="217"/>
      <c r="R275" s="218"/>
      <c r="T275" s="219"/>
      <c r="U275" s="137"/>
      <c r="V275" s="137"/>
      <c r="W275" s="222"/>
      <c r="X275" s="5"/>
    </row>
    <row r="276" spans="1:24" s="131" customFormat="1" x14ac:dyDescent="0.25">
      <c r="A276" s="5"/>
      <c r="B276" s="5"/>
      <c r="K276" s="214"/>
      <c r="M276" s="215"/>
      <c r="N276" s="216"/>
      <c r="O276" s="215"/>
      <c r="P276" s="217"/>
      <c r="R276" s="218"/>
      <c r="T276" s="219"/>
      <c r="U276" s="137"/>
      <c r="V276" s="137"/>
      <c r="W276" s="222"/>
      <c r="X276" s="5"/>
    </row>
    <row r="277" spans="1:24" s="131" customFormat="1" x14ac:dyDescent="0.25">
      <c r="A277" s="5"/>
      <c r="B277" s="5"/>
      <c r="K277" s="214"/>
      <c r="M277" s="215"/>
      <c r="N277" s="216"/>
      <c r="O277" s="215"/>
      <c r="P277" s="217"/>
      <c r="R277" s="218"/>
      <c r="T277" s="219"/>
      <c r="U277" s="137"/>
      <c r="V277" s="137"/>
      <c r="W277" s="222"/>
      <c r="X277" s="5"/>
    </row>
    <row r="278" spans="1:24" s="131" customFormat="1" x14ac:dyDescent="0.25">
      <c r="A278" s="5"/>
      <c r="B278" s="5"/>
      <c r="K278" s="214"/>
      <c r="M278" s="215"/>
      <c r="N278" s="216"/>
      <c r="O278" s="215"/>
      <c r="P278" s="217"/>
      <c r="R278" s="218"/>
      <c r="T278" s="219"/>
      <c r="U278" s="137"/>
      <c r="V278" s="137"/>
      <c r="W278" s="222"/>
      <c r="X278" s="5"/>
    </row>
    <row r="279" spans="1:24" s="131" customFormat="1" x14ac:dyDescent="0.25">
      <c r="A279" s="5"/>
      <c r="B279" s="5"/>
      <c r="K279" s="214"/>
      <c r="M279" s="215"/>
      <c r="N279" s="216"/>
      <c r="O279" s="215"/>
      <c r="P279" s="217"/>
      <c r="R279" s="218"/>
      <c r="T279" s="219"/>
      <c r="U279" s="137"/>
      <c r="V279" s="137"/>
      <c r="W279" s="222"/>
      <c r="X279" s="5"/>
    </row>
    <row r="280" spans="1:24" s="131" customFormat="1" x14ac:dyDescent="0.25">
      <c r="A280" s="5"/>
      <c r="B280" s="5"/>
      <c r="K280" s="214"/>
      <c r="M280" s="215"/>
      <c r="N280" s="216"/>
      <c r="O280" s="215"/>
      <c r="P280" s="217"/>
      <c r="R280" s="218"/>
      <c r="T280" s="219"/>
      <c r="U280" s="137"/>
      <c r="V280" s="137"/>
      <c r="W280" s="222"/>
      <c r="X280" s="5"/>
    </row>
    <row r="281" spans="1:24" s="131" customFormat="1" x14ac:dyDescent="0.25">
      <c r="A281" s="5"/>
      <c r="B281" s="5"/>
      <c r="K281" s="214"/>
      <c r="M281" s="215"/>
      <c r="N281" s="216"/>
      <c r="O281" s="215"/>
      <c r="P281" s="217"/>
      <c r="R281" s="218"/>
      <c r="T281" s="219"/>
      <c r="U281" s="137"/>
      <c r="V281" s="137"/>
      <c r="W281" s="222"/>
      <c r="X281" s="5"/>
    </row>
    <row r="282" spans="1:24" s="131" customFormat="1" x14ac:dyDescent="0.25">
      <c r="A282" s="5"/>
      <c r="B282" s="5"/>
      <c r="K282" s="214"/>
      <c r="M282" s="215"/>
      <c r="N282" s="216"/>
      <c r="O282" s="215"/>
      <c r="P282" s="217"/>
      <c r="R282" s="218"/>
      <c r="T282" s="219"/>
      <c r="U282" s="137"/>
      <c r="V282" s="137"/>
      <c r="W282" s="222"/>
      <c r="X282" s="5"/>
    </row>
    <row r="283" spans="1:24" s="131" customFormat="1" x14ac:dyDescent="0.25">
      <c r="A283" s="5"/>
      <c r="B283" s="5"/>
      <c r="K283" s="214"/>
      <c r="M283" s="215"/>
      <c r="N283" s="216"/>
      <c r="O283" s="215"/>
      <c r="P283" s="217"/>
      <c r="R283" s="218"/>
      <c r="T283" s="219"/>
      <c r="U283" s="137"/>
      <c r="V283" s="137"/>
      <c r="W283" s="222"/>
      <c r="X283" s="5"/>
    </row>
    <row r="284" spans="1:24" s="131" customFormat="1" x14ac:dyDescent="0.25">
      <c r="A284" s="5"/>
      <c r="B284" s="5"/>
      <c r="K284" s="214"/>
      <c r="M284" s="215"/>
      <c r="N284" s="216"/>
      <c r="O284" s="215"/>
      <c r="P284" s="217"/>
      <c r="R284" s="218"/>
      <c r="T284" s="219"/>
      <c r="U284" s="137"/>
      <c r="V284" s="137"/>
      <c r="W284" s="222"/>
      <c r="X284" s="5"/>
    </row>
    <row r="285" spans="1:24" s="131" customFormat="1" x14ac:dyDescent="0.25">
      <c r="A285" s="5"/>
      <c r="B285" s="5"/>
      <c r="K285" s="214"/>
      <c r="M285" s="215"/>
      <c r="N285" s="216"/>
      <c r="O285" s="215"/>
      <c r="P285" s="217"/>
      <c r="R285" s="218"/>
      <c r="T285" s="219"/>
      <c r="U285" s="137"/>
      <c r="V285" s="137"/>
      <c r="W285" s="222"/>
      <c r="X285" s="5"/>
    </row>
    <row r="286" spans="1:24" s="131" customFormat="1" x14ac:dyDescent="0.25">
      <c r="A286" s="5"/>
      <c r="B286" s="5"/>
      <c r="K286" s="214"/>
      <c r="M286" s="215"/>
      <c r="N286" s="216"/>
      <c r="O286" s="215"/>
      <c r="P286" s="217"/>
      <c r="R286" s="218"/>
      <c r="T286" s="219"/>
      <c r="U286" s="137"/>
      <c r="V286" s="137"/>
      <c r="W286" s="222"/>
      <c r="X286" s="5"/>
    </row>
    <row r="287" spans="1:24" s="131" customFormat="1" x14ac:dyDescent="0.25">
      <c r="A287" s="5"/>
      <c r="B287" s="5"/>
      <c r="K287" s="214"/>
      <c r="M287" s="215"/>
      <c r="N287" s="216"/>
      <c r="O287" s="215"/>
      <c r="P287" s="217"/>
      <c r="R287" s="218"/>
      <c r="T287" s="219"/>
      <c r="U287" s="137"/>
      <c r="V287" s="137"/>
      <c r="W287" s="222"/>
      <c r="X287" s="5"/>
    </row>
    <row r="288" spans="1:24" s="131" customFormat="1" x14ac:dyDescent="0.25">
      <c r="A288" s="5"/>
      <c r="B288" s="5"/>
      <c r="K288" s="214"/>
      <c r="M288" s="215"/>
      <c r="N288" s="216"/>
      <c r="O288" s="215"/>
      <c r="P288" s="217"/>
      <c r="R288" s="218"/>
      <c r="T288" s="219"/>
      <c r="U288" s="137"/>
      <c r="V288" s="137"/>
      <c r="W288" s="222"/>
      <c r="X288" s="5"/>
    </row>
    <row r="289" spans="1:24" s="131" customFormat="1" x14ac:dyDescent="0.25">
      <c r="A289" s="5"/>
      <c r="B289" s="5"/>
      <c r="K289" s="214"/>
      <c r="M289" s="215"/>
      <c r="N289" s="216"/>
      <c r="O289" s="215"/>
      <c r="P289" s="217"/>
      <c r="R289" s="218"/>
      <c r="T289" s="219"/>
      <c r="U289" s="137"/>
      <c r="V289" s="137"/>
      <c r="W289" s="222"/>
      <c r="X289" s="5"/>
    </row>
    <row r="290" spans="1:24" s="131" customFormat="1" x14ac:dyDescent="0.25">
      <c r="A290" s="5"/>
      <c r="B290" s="5"/>
      <c r="K290" s="214"/>
      <c r="M290" s="215"/>
      <c r="N290" s="216"/>
      <c r="O290" s="215"/>
      <c r="P290" s="217"/>
      <c r="R290" s="218"/>
      <c r="T290" s="219"/>
      <c r="U290" s="137"/>
      <c r="V290" s="137"/>
      <c r="W290" s="222"/>
      <c r="X290" s="5"/>
    </row>
    <row r="291" spans="1:24" s="131" customFormat="1" x14ac:dyDescent="0.25">
      <c r="A291" s="5"/>
      <c r="B291" s="5"/>
      <c r="K291" s="214"/>
      <c r="M291" s="215"/>
      <c r="N291" s="216"/>
      <c r="O291" s="215"/>
      <c r="P291" s="217"/>
      <c r="R291" s="218"/>
      <c r="T291" s="219"/>
      <c r="U291" s="137"/>
      <c r="V291" s="137"/>
      <c r="W291" s="222"/>
      <c r="X291" s="5"/>
    </row>
    <row r="292" spans="1:24" s="131" customFormat="1" x14ac:dyDescent="0.25">
      <c r="A292" s="5"/>
      <c r="B292" s="5"/>
      <c r="K292" s="214"/>
      <c r="M292" s="215"/>
      <c r="N292" s="216"/>
      <c r="O292" s="215"/>
      <c r="P292" s="217"/>
      <c r="R292" s="218"/>
      <c r="T292" s="219"/>
      <c r="U292" s="137"/>
      <c r="V292" s="137"/>
      <c r="W292" s="222"/>
      <c r="X292" s="5"/>
    </row>
    <row r="293" spans="1:24" s="131" customFormat="1" x14ac:dyDescent="0.25">
      <c r="A293" s="5"/>
      <c r="B293" s="5"/>
      <c r="K293" s="214"/>
      <c r="M293" s="215"/>
      <c r="N293" s="216"/>
      <c r="O293" s="215"/>
      <c r="P293" s="217"/>
      <c r="R293" s="218"/>
      <c r="T293" s="219"/>
      <c r="U293" s="137"/>
      <c r="V293" s="137"/>
      <c r="W293" s="222"/>
      <c r="X293" s="5"/>
    </row>
    <row r="294" spans="1:24" s="131" customFormat="1" x14ac:dyDescent="0.25">
      <c r="A294" s="5"/>
      <c r="B294" s="5"/>
      <c r="K294" s="214"/>
      <c r="M294" s="215"/>
      <c r="N294" s="216"/>
      <c r="O294" s="215"/>
      <c r="P294" s="217"/>
      <c r="R294" s="218"/>
      <c r="T294" s="219"/>
      <c r="U294" s="137"/>
      <c r="V294" s="137"/>
      <c r="W294" s="222"/>
      <c r="X294" s="5"/>
    </row>
    <row r="295" spans="1:24" s="131" customFormat="1" x14ac:dyDescent="0.25">
      <c r="A295" s="5"/>
      <c r="B295" s="5"/>
      <c r="K295" s="214"/>
      <c r="M295" s="215"/>
      <c r="N295" s="216"/>
      <c r="O295" s="215"/>
      <c r="P295" s="217"/>
      <c r="R295" s="218"/>
      <c r="T295" s="219"/>
      <c r="U295" s="137"/>
      <c r="V295" s="137"/>
      <c r="W295" s="222"/>
      <c r="X295" s="5"/>
    </row>
    <row r="296" spans="1:24" s="131" customFormat="1" x14ac:dyDescent="0.25">
      <c r="A296" s="5"/>
      <c r="B296" s="5"/>
      <c r="K296" s="214"/>
      <c r="M296" s="215"/>
      <c r="N296" s="216"/>
      <c r="O296" s="215"/>
      <c r="P296" s="217"/>
      <c r="R296" s="218"/>
      <c r="T296" s="219"/>
      <c r="U296" s="137"/>
      <c r="V296" s="137"/>
      <c r="W296" s="222"/>
      <c r="X296" s="5"/>
    </row>
    <row r="297" spans="1:24" s="131" customFormat="1" x14ac:dyDescent="0.25">
      <c r="A297" s="5"/>
      <c r="B297" s="5"/>
      <c r="K297" s="214"/>
      <c r="M297" s="215"/>
      <c r="N297" s="216"/>
      <c r="O297" s="215"/>
      <c r="P297" s="217"/>
      <c r="R297" s="218"/>
      <c r="T297" s="219"/>
      <c r="U297" s="137"/>
      <c r="V297" s="137"/>
      <c r="W297" s="222"/>
      <c r="X297" s="5"/>
    </row>
    <row r="298" spans="1:24" s="131" customFormat="1" x14ac:dyDescent="0.25">
      <c r="A298" s="5"/>
      <c r="B298" s="5"/>
      <c r="K298" s="214"/>
      <c r="M298" s="215"/>
      <c r="N298" s="216"/>
      <c r="O298" s="215"/>
      <c r="P298" s="217"/>
      <c r="R298" s="218"/>
      <c r="T298" s="219"/>
      <c r="U298" s="137"/>
      <c r="V298" s="137"/>
      <c r="W298" s="222"/>
      <c r="X298" s="5"/>
    </row>
    <row r="299" spans="1:24" s="131" customFormat="1" x14ac:dyDescent="0.25">
      <c r="A299" s="5"/>
      <c r="B299" s="5"/>
      <c r="K299" s="214"/>
      <c r="M299" s="215"/>
      <c r="N299" s="216"/>
      <c r="O299" s="215"/>
      <c r="P299" s="217"/>
      <c r="R299" s="218"/>
      <c r="T299" s="219"/>
      <c r="U299" s="137"/>
      <c r="V299" s="137"/>
      <c r="W299" s="222"/>
      <c r="X299" s="5"/>
    </row>
    <row r="300" spans="1:24" s="131" customFormat="1" x14ac:dyDescent="0.25">
      <c r="A300" s="5"/>
      <c r="B300" s="5"/>
      <c r="K300" s="214"/>
      <c r="M300" s="215"/>
      <c r="N300" s="216"/>
      <c r="O300" s="215"/>
      <c r="P300" s="217"/>
      <c r="R300" s="218"/>
      <c r="T300" s="219"/>
      <c r="U300" s="137"/>
      <c r="V300" s="137"/>
      <c r="W300" s="222"/>
      <c r="X300" s="5"/>
    </row>
    <row r="301" spans="1:24" s="131" customFormat="1" x14ac:dyDescent="0.25">
      <c r="A301" s="5"/>
      <c r="B301" s="5"/>
      <c r="K301" s="214"/>
      <c r="M301" s="215"/>
      <c r="N301" s="216"/>
      <c r="O301" s="215"/>
      <c r="P301" s="217"/>
      <c r="R301" s="218"/>
      <c r="T301" s="219"/>
      <c r="U301" s="137"/>
      <c r="V301" s="137"/>
      <c r="W301" s="222"/>
      <c r="X301" s="5"/>
    </row>
    <row r="302" spans="1:24" s="131" customFormat="1" x14ac:dyDescent="0.25">
      <c r="A302" s="5"/>
      <c r="B302" s="5"/>
      <c r="K302" s="214"/>
      <c r="M302" s="215"/>
      <c r="N302" s="216"/>
      <c r="O302" s="215"/>
      <c r="P302" s="217"/>
      <c r="R302" s="218"/>
      <c r="T302" s="219"/>
      <c r="U302" s="137"/>
      <c r="V302" s="137"/>
      <c r="W302" s="222"/>
      <c r="X302" s="5"/>
    </row>
    <row r="303" spans="1:24" s="131" customFormat="1" x14ac:dyDescent="0.25">
      <c r="A303" s="5"/>
      <c r="B303" s="5"/>
      <c r="K303" s="214"/>
      <c r="M303" s="215"/>
      <c r="N303" s="216"/>
      <c r="O303" s="215"/>
      <c r="P303" s="217"/>
      <c r="R303" s="218"/>
      <c r="T303" s="219"/>
      <c r="U303" s="137"/>
      <c r="V303" s="137"/>
      <c r="W303" s="222"/>
      <c r="X303" s="5"/>
    </row>
    <row r="304" spans="1:24" s="131" customFormat="1" x14ac:dyDescent="0.25">
      <c r="A304" s="5"/>
      <c r="B304" s="5"/>
      <c r="K304" s="214"/>
      <c r="M304" s="215"/>
      <c r="N304" s="216"/>
      <c r="O304" s="215"/>
      <c r="P304" s="217"/>
      <c r="R304" s="218"/>
      <c r="T304" s="219"/>
      <c r="U304" s="137"/>
      <c r="V304" s="137"/>
      <c r="W304" s="222"/>
      <c r="X304" s="5"/>
    </row>
    <row r="305" spans="1:24" s="131" customFormat="1" x14ac:dyDescent="0.25">
      <c r="A305" s="5"/>
      <c r="B305" s="5"/>
      <c r="K305" s="214"/>
      <c r="M305" s="215"/>
      <c r="N305" s="216"/>
      <c r="O305" s="215"/>
      <c r="P305" s="217"/>
      <c r="R305" s="218"/>
      <c r="T305" s="219"/>
      <c r="U305" s="137"/>
      <c r="V305" s="137"/>
      <c r="W305" s="222"/>
      <c r="X305" s="5"/>
    </row>
    <row r="306" spans="1:24" s="131" customFormat="1" x14ac:dyDescent="0.25">
      <c r="A306" s="5"/>
      <c r="B306" s="5"/>
      <c r="K306" s="214"/>
      <c r="M306" s="215"/>
      <c r="N306" s="216"/>
      <c r="O306" s="215"/>
      <c r="P306" s="217"/>
      <c r="R306" s="218"/>
      <c r="T306" s="219"/>
      <c r="U306" s="137"/>
      <c r="V306" s="137"/>
      <c r="W306" s="222"/>
      <c r="X306" s="5"/>
    </row>
    <row r="307" spans="1:24" s="131" customFormat="1" x14ac:dyDescent="0.25">
      <c r="A307" s="5"/>
      <c r="B307" s="5"/>
      <c r="K307" s="214"/>
      <c r="M307" s="215"/>
      <c r="N307" s="216"/>
      <c r="O307" s="215"/>
      <c r="P307" s="217"/>
      <c r="R307" s="218"/>
      <c r="T307" s="219"/>
      <c r="U307" s="137"/>
      <c r="V307" s="137"/>
      <c r="W307" s="222"/>
      <c r="X307" s="5"/>
    </row>
    <row r="308" spans="1:24" s="131" customFormat="1" x14ac:dyDescent="0.25">
      <c r="A308" s="5"/>
      <c r="B308" s="5"/>
      <c r="K308" s="214"/>
      <c r="M308" s="215"/>
      <c r="N308" s="216"/>
      <c r="O308" s="215"/>
      <c r="P308" s="217"/>
      <c r="R308" s="218"/>
      <c r="T308" s="219"/>
      <c r="U308" s="137"/>
      <c r="V308" s="137"/>
      <c r="W308" s="222"/>
      <c r="X308" s="5"/>
    </row>
    <row r="309" spans="1:24" s="131" customFormat="1" x14ac:dyDescent="0.25">
      <c r="A309" s="5"/>
      <c r="B309" s="5"/>
      <c r="K309" s="214"/>
      <c r="M309" s="215"/>
      <c r="N309" s="216"/>
      <c r="O309" s="215"/>
      <c r="P309" s="217"/>
      <c r="R309" s="218"/>
      <c r="T309" s="219"/>
      <c r="U309" s="137"/>
      <c r="V309" s="137"/>
      <c r="W309" s="222"/>
      <c r="X309" s="5"/>
    </row>
    <row r="310" spans="1:24" s="131" customFormat="1" x14ac:dyDescent="0.25">
      <c r="A310" s="5"/>
      <c r="B310" s="5"/>
      <c r="K310" s="214"/>
      <c r="M310" s="215"/>
      <c r="N310" s="216"/>
      <c r="O310" s="215"/>
      <c r="P310" s="217"/>
      <c r="R310" s="218"/>
      <c r="T310" s="219"/>
      <c r="U310" s="137"/>
      <c r="V310" s="137"/>
      <c r="W310" s="222"/>
      <c r="X310" s="5"/>
    </row>
    <row r="311" spans="1:24" s="131" customFormat="1" x14ac:dyDescent="0.25">
      <c r="A311" s="5"/>
      <c r="B311" s="5"/>
      <c r="K311" s="214"/>
      <c r="M311" s="215"/>
      <c r="N311" s="216"/>
      <c r="O311" s="215"/>
      <c r="P311" s="217"/>
      <c r="R311" s="218"/>
      <c r="T311" s="219"/>
      <c r="U311" s="137"/>
      <c r="V311" s="137"/>
      <c r="W311" s="222"/>
      <c r="X311" s="5"/>
    </row>
    <row r="312" spans="1:24" s="131" customFormat="1" x14ac:dyDescent="0.25">
      <c r="A312" s="5"/>
      <c r="B312" s="5"/>
      <c r="K312" s="214"/>
      <c r="M312" s="215"/>
      <c r="N312" s="216"/>
      <c r="O312" s="215"/>
      <c r="P312" s="217"/>
      <c r="R312" s="218"/>
      <c r="T312" s="219"/>
      <c r="U312" s="137"/>
      <c r="V312" s="137"/>
      <c r="W312" s="222"/>
      <c r="X312" s="5"/>
    </row>
    <row r="313" spans="1:24" s="131" customFormat="1" x14ac:dyDescent="0.25">
      <c r="A313" s="5"/>
      <c r="B313" s="5"/>
      <c r="K313" s="214"/>
      <c r="M313" s="215"/>
      <c r="N313" s="216"/>
      <c r="O313" s="215"/>
      <c r="P313" s="217"/>
      <c r="R313" s="218"/>
      <c r="T313" s="219"/>
      <c r="U313" s="137"/>
      <c r="V313" s="137"/>
      <c r="W313" s="222"/>
      <c r="X313" s="5"/>
    </row>
    <row r="314" spans="1:24" s="131" customFormat="1" x14ac:dyDescent="0.25">
      <c r="A314" s="5"/>
      <c r="B314" s="5"/>
      <c r="K314" s="214"/>
      <c r="M314" s="215"/>
      <c r="N314" s="216"/>
      <c r="O314" s="215"/>
      <c r="P314" s="217"/>
      <c r="R314" s="218"/>
      <c r="T314" s="219"/>
      <c r="U314" s="137"/>
      <c r="V314" s="137"/>
      <c r="W314" s="222"/>
      <c r="X314" s="5"/>
    </row>
    <row r="315" spans="1:24" s="131" customFormat="1" x14ac:dyDescent="0.25">
      <c r="A315" s="5"/>
      <c r="B315" s="5"/>
      <c r="K315" s="214"/>
      <c r="M315" s="215"/>
      <c r="N315" s="216"/>
      <c r="O315" s="215"/>
      <c r="P315" s="217"/>
      <c r="R315" s="218"/>
      <c r="T315" s="219"/>
      <c r="U315" s="137"/>
      <c r="V315" s="137"/>
      <c r="W315" s="222"/>
      <c r="X315" s="5"/>
    </row>
    <row r="316" spans="1:24" s="131" customFormat="1" x14ac:dyDescent="0.25">
      <c r="A316" s="5"/>
      <c r="B316" s="5"/>
      <c r="K316" s="214"/>
      <c r="M316" s="215"/>
      <c r="N316" s="216"/>
      <c r="O316" s="215"/>
      <c r="P316" s="217"/>
      <c r="R316" s="218"/>
      <c r="T316" s="219"/>
      <c r="U316" s="137"/>
      <c r="V316" s="137"/>
      <c r="W316" s="222"/>
      <c r="X316" s="5"/>
    </row>
  </sheetData>
  <sheetProtection selectLockedCells="1" selectUnlockedCells="1"/>
  <mergeCells count="8">
    <mergeCell ref="D38:D39"/>
    <mergeCell ref="G38:G39"/>
    <mergeCell ref="H38:H39"/>
    <mergeCell ref="M38:M39"/>
    <mergeCell ref="D9:E9"/>
    <mergeCell ref="G27:G28"/>
    <mergeCell ref="C53:E53"/>
    <mergeCell ref="C54:P54"/>
  </mergeCells>
  <conditionalFormatting sqref="S43 S41 S45">
    <cfRule type="cellIs" dxfId="2" priority="3" operator="lessThan">
      <formula>0</formula>
    </cfRule>
  </conditionalFormatting>
  <conditionalFormatting sqref="S41 S43 S45">
    <cfRule type="cellIs" dxfId="1" priority="2" operator="greaterThan">
      <formula>0</formula>
    </cfRule>
  </conditionalFormatting>
  <conditionalFormatting sqref="P28:Q28 L28">
    <cfRule type="cellIs" dxfId="0" priority="1" operator="equal">
      <formula>0</formula>
    </cfRule>
  </conditionalFormatting>
  <hyperlinks>
    <hyperlink ref="C53" r:id="rId1" display="http://www.service-chimie.fr/" xr:uid="{00000000-0004-0000-0000-000000000000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Calculette</vt:lpstr>
      <vt:lpstr>Calculette!Print_Area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 Bailly</dc:creator>
  <cp:lastModifiedBy>Emmanuel Bailly</cp:lastModifiedBy>
  <dcterms:created xsi:type="dcterms:W3CDTF">2020-07-23T16:40:00Z</dcterms:created>
  <dcterms:modified xsi:type="dcterms:W3CDTF">2020-07-27T10:48:23Z</dcterms:modified>
</cp:coreProperties>
</file>